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2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<sst xmlns="http://schemas.openxmlformats.org/spreadsheetml/2006/main" count="170" uniqueCount="46">
  <si>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</si>
  <si>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</si>
  <si>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</si>
  <si>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</si>
  <si>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</si>
  <si>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</si>
  <si>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</si>
  <si>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</si>
  <si>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</si>
  <si>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</si>
  <si>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</si>
  <si>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</si>
  <si>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</si>
  <si>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</si>
  <si>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</si>
  <si>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</si>
  <si>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</si>
  <si>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</si>
  <si>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</si>
  <si>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</si>
  <si>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</si>
  <si>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</si>
  <si>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</si>
  <si>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</si>
  <si>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</si>
  <si>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</si>
  <si>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</si>
  <si>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</si>
  <si>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</si>
  <si>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</si>
  <si>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</si>
  <si>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</si>
  <si>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</si>
  <si>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</si>
  <si>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</si>
  <si>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</si>
  <si>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</si>
  <si>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</si>
  <si>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</si>
  <si>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 xml:space="preserve">Organizace: </t>
  </si>
  <si>
    <t xml:space="preserve">Datum: </t>
  </si>
  <si>
    <t>Zpracoval/tel.:</t>
  </si>
  <si>
    <t>Schválil:</t>
  </si>
  <si>
    <t>Finanční plán na rok 2022</t>
  </si>
  <si>
    <t xml:space="preserve">Finanční plán na rok 2021 </t>
  </si>
  <si>
    <t>ZŠ Hanspaulka a MŠ Kohoutek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</si>
</sst>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1" sqref="B41:B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6" width="12.125" style="0" customWidth="1"/>
    <col min="7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39</v>
      </c>
      <c r="B4" s="2" t="s">
        <v>45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11" t="s">
        <v>44</v>
      </c>
      <c r="C6" s="112"/>
      <c r="D6" s="112"/>
      <c r="E6" s="112"/>
      <c r="F6" s="112"/>
      <c r="G6" s="112"/>
      <c r="H6" s="113"/>
      <c r="I6" s="88" t="s">
        <v>43</v>
      </c>
      <c r="J6" s="89"/>
      <c r="K6" s="89"/>
      <c r="L6" s="89"/>
      <c r="M6" s="89"/>
      <c r="N6" s="89"/>
      <c r="O6" s="89"/>
      <c r="P6" s="90"/>
    </row>
    <row r="7" spans="1:16" ht="23.25" customHeight="1">
      <c r="A7" s="109" t="s">
        <v>0</v>
      </c>
      <c r="B7" s="91" t="s">
        <v>29</v>
      </c>
      <c r="C7" s="93" t="s">
        <v>1</v>
      </c>
      <c r="D7" s="93" t="s">
        <v>2</v>
      </c>
      <c r="E7" s="93" t="s">
        <v>3</v>
      </c>
      <c r="F7" s="93" t="s">
        <v>4</v>
      </c>
      <c r="G7" s="98" t="s">
        <v>5</v>
      </c>
      <c r="H7" s="104" t="s">
        <v>30</v>
      </c>
      <c r="I7" s="91" t="s">
        <v>31</v>
      </c>
      <c r="J7" s="93" t="s">
        <v>1</v>
      </c>
      <c r="K7" s="93" t="s">
        <v>2</v>
      </c>
      <c r="L7" s="93" t="s">
        <v>3</v>
      </c>
      <c r="M7" s="93" t="s">
        <v>4</v>
      </c>
      <c r="N7" s="93" t="s">
        <v>5</v>
      </c>
      <c r="O7" s="102" t="s">
        <v>37</v>
      </c>
      <c r="P7" s="107" t="s">
        <v>30</v>
      </c>
    </row>
    <row r="8" spans="1:16" ht="18.75" customHeight="1">
      <c r="A8" s="109"/>
      <c r="B8" s="91"/>
      <c r="C8" s="94"/>
      <c r="D8" s="94"/>
      <c r="E8" s="96"/>
      <c r="F8" s="96"/>
      <c r="G8" s="99"/>
      <c r="H8" s="105"/>
      <c r="I8" s="91"/>
      <c r="J8" s="94"/>
      <c r="K8" s="94"/>
      <c r="L8" s="96"/>
      <c r="M8" s="96"/>
      <c r="N8" s="96"/>
      <c r="O8" s="102"/>
      <c r="P8" s="107"/>
    </row>
    <row r="9" spans="1:16" ht="17.25" customHeight="1">
      <c r="A9" s="110"/>
      <c r="B9" s="92"/>
      <c r="C9" s="95"/>
      <c r="D9" s="95"/>
      <c r="E9" s="97"/>
      <c r="F9" s="97"/>
      <c r="G9" s="100"/>
      <c r="H9" s="106"/>
      <c r="I9" s="92"/>
      <c r="J9" s="95"/>
      <c r="K9" s="95"/>
      <c r="L9" s="97"/>
      <c r="M9" s="97"/>
      <c r="N9" s="97"/>
      <c r="O9" s="103"/>
      <c r="P9" s="108"/>
    </row>
    <row r="10" spans="1:16" ht="18.75" customHeight="1">
      <c r="A10" s="50" t="s">
        <v>6</v>
      </c>
      <c r="B10" s="60">
        <f>SUM(B11:B15)</f>
        <v>66094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815</v>
      </c>
      <c r="I10" s="23">
        <f>SUM(I11:I15)</f>
        <v>65330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1165</v>
      </c>
    </row>
    <row r="11" spans="1:16" ht="18.75" customHeight="1">
      <c r="A11" s="51" t="s">
        <v>8</v>
      </c>
      <c r="B11" s="70">
        <v>52614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52614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6503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6503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2479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965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220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>
        <v>210</v>
      </c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4278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815</v>
      </c>
      <c r="I15" s="13">
        <f>SUM(I16:I18)</f>
        <v>5038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1165</v>
      </c>
    </row>
    <row r="16" spans="1:16" ht="18.75" customHeight="1">
      <c r="A16" s="53" t="s">
        <v>34</v>
      </c>
      <c r="B16" s="71">
        <v>538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>
        <v>220</v>
      </c>
      <c r="I16" s="14">
        <v>598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340</v>
      </c>
    </row>
    <row r="17" spans="1:16" ht="18.75" customHeight="1">
      <c r="A17" s="53" t="s">
        <v>13</v>
      </c>
      <c r="B17" s="71">
        <v>2200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>
        <v>220</v>
      </c>
      <c r="I17" s="14">
        <v>2600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250</v>
      </c>
    </row>
    <row r="18" spans="1:16" ht="18.75" customHeight="1" thickBot="1">
      <c r="A18" s="54" t="s">
        <v>14</v>
      </c>
      <c r="B18" s="72">
        <v>1540</v>
      </c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375</v>
      </c>
      <c r="I18" s="17">
        <v>1840</v>
      </c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575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66094</v>
      </c>
      <c r="C19" s="29">
        <f t="shared" si="0"/>
        <v>52614</v>
      </c>
      <c r="D19" s="29">
        <f t="shared" si="0"/>
        <v>6503</v>
      </c>
      <c r="E19" s="29">
        <f t="shared" si="0"/>
        <v>4278</v>
      </c>
      <c r="F19" s="29">
        <f t="shared" si="0"/>
        <v>2479</v>
      </c>
      <c r="G19" s="30">
        <f t="shared" si="0"/>
        <v>220</v>
      </c>
      <c r="H19" s="81">
        <v>788</v>
      </c>
      <c r="I19" s="13">
        <f t="shared" si="0"/>
        <v>65330</v>
      </c>
      <c r="J19" s="29">
        <f t="shared" si="0"/>
        <v>52614</v>
      </c>
      <c r="K19" s="29">
        <f t="shared" si="0"/>
        <v>6503</v>
      </c>
      <c r="L19" s="29">
        <f t="shared" si="0"/>
        <v>5038</v>
      </c>
      <c r="M19" s="29">
        <f t="shared" si="0"/>
        <v>965</v>
      </c>
      <c r="N19" s="29">
        <f t="shared" si="0"/>
        <v>210</v>
      </c>
      <c r="O19" s="45">
        <f aca="true" t="shared" si="1" ref="O19:O33">IF(D19=0,,(K19/D19)*100)</f>
        <v>100</v>
      </c>
      <c r="P19" s="46">
        <f>SUM(P20+P24+P27+P28+P29+P30+P31+P32+P33)</f>
        <v>1120</v>
      </c>
    </row>
    <row r="20" spans="1:16" ht="18.75" customHeight="1">
      <c r="A20" s="52" t="s">
        <v>16</v>
      </c>
      <c r="B20" s="13">
        <f aca="true" t="shared" si="2" ref="B20:N20">SUM(B21:B23)</f>
        <v>6309</v>
      </c>
      <c r="C20" s="29">
        <v>462</v>
      </c>
      <c r="D20" s="29">
        <v>2879</v>
      </c>
      <c r="E20" s="29">
        <v>2708</v>
      </c>
      <c r="F20" s="29">
        <v>240</v>
      </c>
      <c r="G20" s="30">
        <f>G21</f>
        <v>20</v>
      </c>
      <c r="H20" s="82">
        <v>460</v>
      </c>
      <c r="I20" s="13">
        <f t="shared" si="2"/>
        <v>6626</v>
      </c>
      <c r="J20" s="29">
        <f t="shared" si="2"/>
        <v>437</v>
      </c>
      <c r="K20" s="29">
        <f t="shared" si="2"/>
        <v>2891</v>
      </c>
      <c r="L20" s="29">
        <f t="shared" si="2"/>
        <v>3164</v>
      </c>
      <c r="M20" s="29">
        <f t="shared" si="2"/>
        <v>109</v>
      </c>
      <c r="N20" s="29">
        <f t="shared" si="2"/>
        <v>25</v>
      </c>
      <c r="O20" s="45">
        <f t="shared" si="1"/>
        <v>100.41681139284474</v>
      </c>
      <c r="P20" s="46">
        <f>SUM(P21:P23)</f>
        <v>555</v>
      </c>
    </row>
    <row r="21" spans="1:16" ht="18.75" customHeight="1">
      <c r="A21" s="53" t="s">
        <v>17</v>
      </c>
      <c r="B21" s="37">
        <f>C21+D21+E21+F21+G21</f>
        <v>1444</v>
      </c>
      <c r="C21" s="73">
        <v>462</v>
      </c>
      <c r="D21" s="73">
        <v>524</v>
      </c>
      <c r="E21" s="73">
        <v>198</v>
      </c>
      <c r="F21" s="73">
        <v>240</v>
      </c>
      <c r="G21" s="73">
        <v>20</v>
      </c>
      <c r="H21" s="83">
        <v>15</v>
      </c>
      <c r="I21" s="37">
        <f>J21+K21+L21+M21+N21</f>
        <v>1306</v>
      </c>
      <c r="J21" s="6">
        <v>437</v>
      </c>
      <c r="K21" s="6">
        <v>516</v>
      </c>
      <c r="L21" s="6">
        <v>219</v>
      </c>
      <c r="M21" s="6">
        <v>109</v>
      </c>
      <c r="N21" s="6">
        <v>25</v>
      </c>
      <c r="O21" s="45">
        <f t="shared" si="1"/>
        <v>98.47328244274809</v>
      </c>
      <c r="P21" s="16">
        <v>25</v>
      </c>
    </row>
    <row r="22" spans="1:16" ht="18.75" customHeight="1">
      <c r="A22" s="53" t="s">
        <v>18</v>
      </c>
      <c r="B22" s="37">
        <f>C22+D22+E22+F22+G22</f>
        <v>2200</v>
      </c>
      <c r="C22" s="73">
        <v>0</v>
      </c>
      <c r="D22" s="73">
        <v>0</v>
      </c>
      <c r="E22" s="73">
        <v>2200</v>
      </c>
      <c r="F22" s="73">
        <v>0</v>
      </c>
      <c r="G22" s="73">
        <v>0</v>
      </c>
      <c r="H22" s="83">
        <v>110</v>
      </c>
      <c r="I22" s="37">
        <f>J22+K22+L22+M22+N22</f>
        <v>2600</v>
      </c>
      <c r="J22" s="6">
        <v>0</v>
      </c>
      <c r="K22" s="6">
        <v>0</v>
      </c>
      <c r="L22" s="6">
        <v>2600</v>
      </c>
      <c r="M22" s="6">
        <v>0</v>
      </c>
      <c r="N22" s="6">
        <v>0</v>
      </c>
      <c r="O22" s="45">
        <f t="shared" si="1"/>
        <v>0</v>
      </c>
      <c r="P22" s="16">
        <v>165</v>
      </c>
    </row>
    <row r="23" spans="1:16" ht="18.75" customHeight="1">
      <c r="A23" s="53" t="s">
        <v>19</v>
      </c>
      <c r="B23" s="37">
        <f>C23+D23+E23+F23+G23</f>
        <v>2665</v>
      </c>
      <c r="C23" s="73">
        <v>0</v>
      </c>
      <c r="D23" s="73">
        <v>2355</v>
      </c>
      <c r="E23" s="73">
        <v>310</v>
      </c>
      <c r="F23" s="73">
        <v>0</v>
      </c>
      <c r="G23" s="73">
        <v>0</v>
      </c>
      <c r="H23" s="83">
        <v>335</v>
      </c>
      <c r="I23" s="37">
        <f>J23+K23+L23+M23+N23</f>
        <v>2720</v>
      </c>
      <c r="J23" s="6">
        <v>0</v>
      </c>
      <c r="K23" s="6">
        <v>2375</v>
      </c>
      <c r="L23" s="6">
        <v>345</v>
      </c>
      <c r="M23" s="6">
        <v>0</v>
      </c>
      <c r="N23" s="6">
        <v>0</v>
      </c>
      <c r="O23" s="45">
        <f t="shared" si="1"/>
        <v>100.84925690021231</v>
      </c>
      <c r="P23" s="16">
        <v>365</v>
      </c>
    </row>
    <row r="24" spans="1:16" ht="18.75" customHeight="1">
      <c r="A24" s="52" t="s">
        <v>20</v>
      </c>
      <c r="B24" s="13">
        <f aca="true" t="shared" si="3" ref="B24:N24">SUM(B25:B26)</f>
        <v>4718</v>
      </c>
      <c r="C24" s="29">
        <f t="shared" si="3"/>
        <v>50</v>
      </c>
      <c r="D24" s="29">
        <f t="shared" si="3"/>
        <v>2424</v>
      </c>
      <c r="E24" s="29">
        <f t="shared" si="3"/>
        <v>1536</v>
      </c>
      <c r="F24" s="29">
        <f t="shared" si="3"/>
        <v>522</v>
      </c>
      <c r="G24" s="30">
        <f t="shared" si="3"/>
        <v>186</v>
      </c>
      <c r="H24" s="82">
        <v>88</v>
      </c>
      <c r="I24" s="13">
        <f t="shared" si="3"/>
        <v>4415</v>
      </c>
      <c r="J24" s="29">
        <f t="shared" si="3"/>
        <v>55</v>
      </c>
      <c r="K24" s="29">
        <f t="shared" si="3"/>
        <v>2354</v>
      </c>
      <c r="L24" s="29">
        <f t="shared" si="3"/>
        <v>1835</v>
      </c>
      <c r="M24" s="29">
        <f t="shared" si="3"/>
        <v>0</v>
      </c>
      <c r="N24" s="29">
        <f t="shared" si="3"/>
        <v>171</v>
      </c>
      <c r="O24" s="45">
        <f t="shared" si="1"/>
        <v>97.11221122112211</v>
      </c>
      <c r="P24" s="46">
        <f>SUM(P25:P26)</f>
        <v>108</v>
      </c>
    </row>
    <row r="25" spans="1:16" ht="18.75" customHeight="1">
      <c r="A25" s="53" t="s">
        <v>21</v>
      </c>
      <c r="B25" s="37">
        <f aca="true" t="shared" si="4" ref="B25:B33">C25+D25+E25+F25+G25</f>
        <v>1100</v>
      </c>
      <c r="C25" s="73">
        <v>0</v>
      </c>
      <c r="D25" s="73">
        <v>554</v>
      </c>
      <c r="E25" s="73">
        <v>86</v>
      </c>
      <c r="F25" s="73">
        <v>460</v>
      </c>
      <c r="G25" s="73">
        <v>0</v>
      </c>
      <c r="H25" s="83">
        <v>30</v>
      </c>
      <c r="I25" s="37">
        <f aca="true" t="shared" si="5" ref="I25:I33">J25+K25+L25+M25+N25</f>
        <v>659</v>
      </c>
      <c r="J25" s="6">
        <v>0</v>
      </c>
      <c r="K25" s="6">
        <v>554</v>
      </c>
      <c r="L25" s="6">
        <v>105</v>
      </c>
      <c r="M25" s="6">
        <v>0</v>
      </c>
      <c r="N25" s="6">
        <v>0</v>
      </c>
      <c r="O25" s="45">
        <f t="shared" si="1"/>
        <v>100</v>
      </c>
      <c r="P25" s="16">
        <v>30</v>
      </c>
    </row>
    <row r="26" spans="1:16" ht="18.75" customHeight="1">
      <c r="A26" s="53" t="s">
        <v>22</v>
      </c>
      <c r="B26" s="37">
        <f t="shared" si="4"/>
        <v>3618</v>
      </c>
      <c r="C26" s="73">
        <v>50</v>
      </c>
      <c r="D26" s="73">
        <v>1870</v>
      </c>
      <c r="E26" s="73">
        <v>1450</v>
      </c>
      <c r="F26" s="73">
        <v>62</v>
      </c>
      <c r="G26" s="73">
        <v>186</v>
      </c>
      <c r="H26" s="83">
        <v>58</v>
      </c>
      <c r="I26" s="37">
        <f t="shared" si="5"/>
        <v>3756</v>
      </c>
      <c r="J26" s="6">
        <v>55</v>
      </c>
      <c r="K26" s="6">
        <v>1800</v>
      </c>
      <c r="L26" s="6">
        <v>1730</v>
      </c>
      <c r="M26" s="6"/>
      <c r="N26" s="6">
        <v>171</v>
      </c>
      <c r="O26" s="45">
        <f t="shared" si="1"/>
        <v>96.2566844919786</v>
      </c>
      <c r="P26" s="16">
        <v>78</v>
      </c>
    </row>
    <row r="27" spans="1:16" ht="18.75" customHeight="1">
      <c r="A27" s="52" t="s">
        <v>23</v>
      </c>
      <c r="B27" s="37">
        <f t="shared" si="4"/>
        <v>37844</v>
      </c>
      <c r="C27" s="74">
        <v>37670</v>
      </c>
      <c r="D27" s="73"/>
      <c r="E27" s="73">
        <v>30</v>
      </c>
      <c r="F27" s="73">
        <v>130</v>
      </c>
      <c r="G27" s="73">
        <v>14</v>
      </c>
      <c r="H27" s="84">
        <v>214</v>
      </c>
      <c r="I27" s="37">
        <f t="shared" si="5"/>
        <v>37839</v>
      </c>
      <c r="J27" s="5">
        <v>37670</v>
      </c>
      <c r="K27" s="6"/>
      <c r="L27" s="6">
        <v>35</v>
      </c>
      <c r="M27" s="6">
        <v>120</v>
      </c>
      <c r="N27" s="6">
        <v>14</v>
      </c>
      <c r="O27" s="45">
        <f t="shared" si="1"/>
        <v>0</v>
      </c>
      <c r="P27" s="19">
        <v>374</v>
      </c>
    </row>
    <row r="28" spans="1:16" ht="18.75" customHeight="1">
      <c r="A28" s="55" t="s">
        <v>24</v>
      </c>
      <c r="B28" s="37">
        <f t="shared" si="4"/>
        <v>12777</v>
      </c>
      <c r="C28" s="74">
        <v>12733</v>
      </c>
      <c r="D28" s="73">
        <v>44</v>
      </c>
      <c r="E28" s="73">
        <v>0</v>
      </c>
      <c r="F28" s="73">
        <v>0</v>
      </c>
      <c r="G28" s="73">
        <v>0</v>
      </c>
      <c r="H28" s="84">
        <v>25</v>
      </c>
      <c r="I28" s="37">
        <f t="shared" si="5"/>
        <v>12774</v>
      </c>
      <c r="J28" s="5">
        <v>12733</v>
      </c>
      <c r="K28" s="6">
        <v>41</v>
      </c>
      <c r="L28" s="6">
        <v>0</v>
      </c>
      <c r="M28" s="6">
        <v>0</v>
      </c>
      <c r="N28" s="6">
        <v>0</v>
      </c>
      <c r="O28" s="45">
        <f t="shared" si="1"/>
        <v>93.18181818181817</v>
      </c>
      <c r="P28" s="19">
        <v>78</v>
      </c>
    </row>
    <row r="29" spans="1:16" ht="18.75" customHeight="1">
      <c r="A29" s="52" t="s">
        <v>25</v>
      </c>
      <c r="B29" s="37">
        <f t="shared" si="4"/>
        <v>1</v>
      </c>
      <c r="C29" s="74">
        <v>0</v>
      </c>
      <c r="D29" s="73">
        <v>1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389</v>
      </c>
      <c r="C30" s="74">
        <v>0</v>
      </c>
      <c r="D30" s="73">
        <v>385</v>
      </c>
      <c r="E30" s="73">
        <v>4</v>
      </c>
      <c r="F30" s="73">
        <v>0</v>
      </c>
      <c r="G30" s="73">
        <v>0</v>
      </c>
      <c r="H30" s="84">
        <v>0</v>
      </c>
      <c r="I30" s="37">
        <f t="shared" si="5"/>
        <v>451</v>
      </c>
      <c r="J30" s="5">
        <v>0</v>
      </c>
      <c r="K30" s="6">
        <v>447</v>
      </c>
      <c r="L30" s="6">
        <v>4</v>
      </c>
      <c r="M30" s="6">
        <v>0</v>
      </c>
      <c r="N30" s="6">
        <v>0</v>
      </c>
      <c r="O30" s="45">
        <f t="shared" si="1"/>
        <v>116.1038961038961</v>
      </c>
      <c r="P30" s="19">
        <v>0</v>
      </c>
    </row>
    <row r="31" spans="1:16" ht="18.75" customHeight="1">
      <c r="A31" s="65" t="s">
        <v>35</v>
      </c>
      <c r="B31" s="37">
        <f t="shared" si="4"/>
        <v>767</v>
      </c>
      <c r="C31" s="75">
        <v>0</v>
      </c>
      <c r="D31" s="76">
        <v>767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767</v>
      </c>
      <c r="J31" s="61">
        <v>0</v>
      </c>
      <c r="K31" s="66">
        <v>767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1587</v>
      </c>
      <c r="C32" s="75"/>
      <c r="D32" s="76">
        <v>0</v>
      </c>
      <c r="E32" s="77"/>
      <c r="F32" s="77">
        <v>1587</v>
      </c>
      <c r="G32" s="77">
        <v>0</v>
      </c>
      <c r="H32" s="85">
        <v>0</v>
      </c>
      <c r="I32" s="37">
        <f t="shared" si="5"/>
        <v>736</v>
      </c>
      <c r="J32" s="61"/>
      <c r="K32" s="66">
        <v>0</v>
      </c>
      <c r="L32" s="67">
        <v>0</v>
      </c>
      <c r="M32" s="67">
        <v>736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1702</v>
      </c>
      <c r="C33" s="78">
        <v>1699</v>
      </c>
      <c r="D33" s="78">
        <v>3</v>
      </c>
      <c r="E33" s="79">
        <v>0</v>
      </c>
      <c r="F33" s="79">
        <v>0</v>
      </c>
      <c r="G33" s="79">
        <v>0</v>
      </c>
      <c r="H33" s="86">
        <v>1</v>
      </c>
      <c r="I33" s="38">
        <f t="shared" si="5"/>
        <v>1722</v>
      </c>
      <c r="J33" s="20">
        <v>1719</v>
      </c>
      <c r="K33" s="20">
        <v>3</v>
      </c>
      <c r="L33" s="21"/>
      <c r="M33" s="21">
        <v>0</v>
      </c>
      <c r="N33" s="21">
        <v>0</v>
      </c>
      <c r="O33" s="45">
        <f t="shared" si="1"/>
        <v>100</v>
      </c>
      <c r="P33" s="22">
        <v>5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27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45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 t="s">
        <v>40</v>
      </c>
      <c r="B41" s="8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 t="s">
        <v>41</v>
      </c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 t="s">
        <v>42</v>
      </c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2021-07-22T15:09:29Z</cp:lastPrinted>
  <dcterms:created xsi:type="dcterms:W3CDTF">2001-10-29T09:16:17Z</dcterms:created>
  <dcterms:modified xsi:type="dcterms:W3CDTF">2021-12-06T13:02:47Z</dcterms:modified>
  <cp:category/>
  <cp:version/>
  <cp:contentType/>
  <cp:contentStatus/>
</cp:coreProperties>
</file>