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ozpis" sheetId="1" r:id="rId1"/>
  </sheets>
  <definedNames>
    <definedName name="_xlnm.Print_Area" localSheetId="0">'rozpis'!$B$1:$J$89</definedName>
  </definedNames>
  <calcPr fullCalcOnLoad="1"/>
</workbook>
</file>

<file path=xl/sharedStrings.xml><?xml version="1.0" encoding="utf-8"?>
<sst xmlns="http://schemas.openxmlformats.org/spreadsheetml/2006/main" count="147" uniqueCount="125">
  <si>
    <t>VÝNOSY celkem</t>
  </si>
  <si>
    <t>NÁKLADY celkem</t>
  </si>
  <si>
    <t>HOSPODÁŘSKÝ VÝSLEDEK</t>
  </si>
  <si>
    <t>Spotřeba materiálu</t>
  </si>
  <si>
    <t>Spotřeba energie</t>
  </si>
  <si>
    <t>Opravy a udržování</t>
  </si>
  <si>
    <t>Cestovné</t>
  </si>
  <si>
    <t>Ostatní služby</t>
  </si>
  <si>
    <t>Mzdové náklady</t>
  </si>
  <si>
    <t>Zákonné sociál.pojištění</t>
  </si>
  <si>
    <t>Zákonné sociál.náklady</t>
  </si>
  <si>
    <t>NEINVESTIČNÍ přísp.MČ P6</t>
  </si>
  <si>
    <t>Náklady na reprezentaci</t>
  </si>
  <si>
    <t>POUŽITÍ INVEST.FONDU</t>
  </si>
  <si>
    <t>Jiné sociální náklady</t>
  </si>
  <si>
    <t>Jiné pokuty a penále</t>
  </si>
  <si>
    <t>SU</t>
  </si>
  <si>
    <t>název</t>
  </si>
  <si>
    <t>0341</t>
  </si>
  <si>
    <t>ochranné pomůcky</t>
  </si>
  <si>
    <t>prádlo</t>
  </si>
  <si>
    <t>0310</t>
  </si>
  <si>
    <t>knihy, tisk</t>
  </si>
  <si>
    <t>0311</t>
  </si>
  <si>
    <t>předplatné tisk</t>
  </si>
  <si>
    <t>0302</t>
  </si>
  <si>
    <t>elektrická energie</t>
  </si>
  <si>
    <t>pohonné hmoty</t>
  </si>
  <si>
    <t>0402</t>
  </si>
  <si>
    <t>0403</t>
  </si>
  <si>
    <t>0404</t>
  </si>
  <si>
    <t>opravy a udržování prostor</t>
  </si>
  <si>
    <t>opravy a udržování vozů</t>
  </si>
  <si>
    <t>opravy a udržování inventáře</t>
  </si>
  <si>
    <t>0301</t>
  </si>
  <si>
    <t>jízdné MHD</t>
  </si>
  <si>
    <t>pohoštění</t>
  </si>
  <si>
    <t>0412</t>
  </si>
  <si>
    <t>poštovné</t>
  </si>
  <si>
    <t>0422</t>
  </si>
  <si>
    <t>0432</t>
  </si>
  <si>
    <t>poplatky za internet</t>
  </si>
  <si>
    <t>0312</t>
  </si>
  <si>
    <t>nájemné</t>
  </si>
  <si>
    <t>0513</t>
  </si>
  <si>
    <t>služby zpracování dat</t>
  </si>
  <si>
    <t>0514</t>
  </si>
  <si>
    <t>poplatky za rozhlas a televizi</t>
  </si>
  <si>
    <t>0515</t>
  </si>
  <si>
    <t>servis PC a HW</t>
  </si>
  <si>
    <t>0517</t>
  </si>
  <si>
    <t>platy zaměstnanců</t>
  </si>
  <si>
    <t>ostatní osobní náklady</t>
  </si>
  <si>
    <t>pov.poj.na soc.zabezp.</t>
  </si>
  <si>
    <t>pov.poj.na zdrav.poj.</t>
  </si>
  <si>
    <t>0401</t>
  </si>
  <si>
    <t>jiné pokuty a penále</t>
  </si>
  <si>
    <t>0518</t>
  </si>
  <si>
    <t>správní poplatky</t>
  </si>
  <si>
    <t>0519</t>
  </si>
  <si>
    <t>RAPSSP</t>
  </si>
  <si>
    <t>0503</t>
  </si>
  <si>
    <t>lékařská preventivní péče</t>
  </si>
  <si>
    <t>výnosy z pečovatelské služby</t>
  </si>
  <si>
    <t>0500</t>
  </si>
  <si>
    <t>přijaté náhrady škod</t>
  </si>
  <si>
    <t>přijaté úroky z účtů</t>
  </si>
  <si>
    <t>0300</t>
  </si>
  <si>
    <t>0511</t>
  </si>
  <si>
    <t>0689</t>
  </si>
  <si>
    <t>kulturní akce pro KSEC</t>
  </si>
  <si>
    <t>odstupné</t>
  </si>
  <si>
    <t>0340</t>
  </si>
  <si>
    <t>0350</t>
  </si>
  <si>
    <t>poplatky za telefony</t>
  </si>
  <si>
    <t>vzdělání</t>
  </si>
  <si>
    <t>0306</t>
  </si>
  <si>
    <t>0316</t>
  </si>
  <si>
    <t>0326</t>
  </si>
  <si>
    <t>0346</t>
  </si>
  <si>
    <t>0520</t>
  </si>
  <si>
    <t>kontrola, revize majetku</t>
  </si>
  <si>
    <t>0700</t>
  </si>
  <si>
    <t>poplatky za bankovní služby</t>
  </si>
  <si>
    <t>povinné úrazové pojištněí</t>
  </si>
  <si>
    <t>Jiné sociální pojištněí</t>
  </si>
  <si>
    <t>pojištění neživotní</t>
  </si>
  <si>
    <t>Ostatní náklady</t>
  </si>
  <si>
    <t>znalecký posudek</t>
  </si>
  <si>
    <t>500</t>
  </si>
  <si>
    <t>301</t>
  </si>
  <si>
    <t>AU</t>
  </si>
  <si>
    <t>Daň z přijatých úroku z účtů</t>
  </si>
  <si>
    <t>Daň z příjmů</t>
  </si>
  <si>
    <t>NEINVESTIČNÍ přísp.</t>
  </si>
  <si>
    <t>zajištění BOZ a PO dodavatel.</t>
  </si>
  <si>
    <t>příspěvek na stravování zam..</t>
  </si>
  <si>
    <t>Náklady z DDM</t>
  </si>
  <si>
    <t>odpisy dlohodob. majetku</t>
  </si>
  <si>
    <t>Odpisy dlouhodob,majetku</t>
  </si>
  <si>
    <t>odvody za neplnění pov.zam.</t>
  </si>
  <si>
    <t>náhrady platu za dočas. PN</t>
  </si>
  <si>
    <t>výhled na rok 2019</t>
  </si>
  <si>
    <t>seskupení  výhledu  2019</t>
  </si>
  <si>
    <t>PO Pečovatelská služba Prahy 6 - Střednědobý rozpočtový výhled na r. 2019 a 2020</t>
  </si>
  <si>
    <t>výhled na rok 2020</t>
  </si>
  <si>
    <t>seskupení  výhledu  2020</t>
  </si>
  <si>
    <t>300</t>
  </si>
  <si>
    <t>využití rezervního fondu</t>
  </si>
  <si>
    <t>036X</t>
  </si>
  <si>
    <t xml:space="preserve">drobný majetek do 3000 tis </t>
  </si>
  <si>
    <t>nákup materiálu</t>
  </si>
  <si>
    <t>služby ostatní</t>
  </si>
  <si>
    <t>2 % příděl do FKSP</t>
  </si>
  <si>
    <t>Drobný nehm.majetek</t>
  </si>
  <si>
    <t>Drobný hmotný majetek</t>
  </si>
  <si>
    <t>Grant HMP</t>
  </si>
  <si>
    <t>Dotace k soc.službám</t>
  </si>
  <si>
    <t>Ing. Alena Peštová, ředitelka PS-P6</t>
  </si>
  <si>
    <t>V Praze dne 11.10.2017</t>
  </si>
  <si>
    <t>Výhled finančního plánu nezahrnuje případné legislativní změny, které nastanou po datu zpracování tohoto výhledu.</t>
  </si>
  <si>
    <t>Finanční plán na roky 2019-2020 zahrnuje veškeré v tuto chvíli známé legislativní předpisy a předpokládané provozní úkoly. Největší nákladovou položkou jsou mzdové náklady a zákonné pojistné, předpokládáme využití dosud schválených 50,0 přepočt.úvazků. Výhled zohledňuje náš záměr na zlepšení správy sítě IT, vybavení pečovatelů osobními ochrannými prostředky, počítáme s vymalováním části prostor, mírným zvýšením nákladů na školení pracovníků v soc.službách.</t>
  </si>
  <si>
    <t>Dle podkladů ze mzdového a finančního účetnictví zpracovala:</t>
  </si>
  <si>
    <t>Z hlediska krytí nákladů budeme opět žádat o dotaci na sociální služby, využijeme možnosti grantu vypsaného MHMP a počítáme i s pomocí rezervního fondu organizace zejména do vybavení pro pečovatele případně na nenadálé potřeby pečovatelské služby. Budeme se snažit zvýšit počet uživatelů služby, proto jsme do návrhu zapracovali i určité navýšení vlastních výnosů.</t>
  </si>
  <si>
    <t>stravování zajištěné dodavatel.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</si>
</sst>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justify" wrapText="1"/>
    </xf>
    <xf numFmtId="4" fontId="2" fillId="0" borderId="0" xfId="0" applyNumberFormat="1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justify"/>
    </xf>
    <xf numFmtId="49" fontId="0" fillId="0" borderId="11" xfId="0" applyNumberForma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49" fontId="0" fillId="0" borderId="20" xfId="0" applyNumberForma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49" fontId="0" fillId="0" borderId="23" xfId="0" applyNumberFormat="1" applyFill="1" applyBorder="1" applyAlignment="1">
      <alignment horizontal="right"/>
    </xf>
    <xf numFmtId="0" fontId="0" fillId="0" borderId="23" xfId="0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49" fontId="0" fillId="0" borderId="26" xfId="0" applyNumberForma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49" fontId="0" fillId="0" borderId="28" xfId="0" applyNumberFormat="1" applyFill="1" applyBorder="1" applyAlignment="1">
      <alignment horizontal="right"/>
    </xf>
    <xf numFmtId="3" fontId="0" fillId="0" borderId="29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30" xfId="0" applyFill="1" applyBorder="1" applyAlignment="1">
      <alignment/>
    </xf>
    <xf numFmtId="49" fontId="0" fillId="0" borderId="30" xfId="0" applyNumberFormat="1" applyFill="1" applyBorder="1" applyAlignment="1">
      <alignment horizontal="right"/>
    </xf>
    <xf numFmtId="49" fontId="0" fillId="0" borderId="31" xfId="0" applyNumberForma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32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9" fontId="0" fillId="0" borderId="26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9" fontId="0" fillId="0" borderId="36" xfId="0" applyNumberForma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37" xfId="0" applyNumberForma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 horizontal="right"/>
    </xf>
    <xf numFmtId="4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PageLayoutView="0" workbookViewId="0" topLeftCell="A9">
      <selection activeCell="J20" sqref="J20"/>
    </sheetView>
  </sheetViews>
  <sheetFormatPr defaultColWidth="9.140625" defaultRowHeight="12.75"/>
  <cols>
    <col min="1" max="1" width="3.140625" style="9" customWidth="1"/>
    <col min="2" max="3" width="6.28125" style="9" customWidth="1"/>
    <col min="4" max="4" width="25.421875" style="9" customWidth="1"/>
    <col min="5" max="5" width="11.140625" style="9" customWidth="1"/>
    <col min="6" max="6" width="11.7109375" style="9" customWidth="1"/>
    <col min="7" max="7" width="2.421875" style="9" customWidth="1"/>
    <col min="8" max="10" width="11.7109375" style="9" customWidth="1"/>
    <col min="11" max="11" width="14.7109375" style="9" customWidth="1"/>
    <col min="12" max="12" width="20.57421875" style="9" customWidth="1"/>
    <col min="13" max="13" width="14.7109375" style="9" customWidth="1"/>
    <col min="14" max="14" width="18.00390625" style="9" customWidth="1"/>
    <col min="15" max="15" width="14.57421875" style="9" customWidth="1"/>
    <col min="16" max="16" width="28.140625" style="9" customWidth="1"/>
    <col min="17" max="18" width="9.7109375" style="9" customWidth="1"/>
    <col min="19" max="16384" width="9.140625" style="9" customWidth="1"/>
  </cols>
  <sheetData>
    <row r="1" spans="2:15" ht="24.75" customHeight="1" thickBot="1">
      <c r="B1" s="6" t="s">
        <v>104</v>
      </c>
      <c r="C1" s="7"/>
      <c r="D1" s="7"/>
      <c r="E1" s="7"/>
      <c r="F1" s="7"/>
      <c r="G1" s="7"/>
      <c r="H1" s="7"/>
      <c r="I1" s="8"/>
      <c r="J1" s="8"/>
      <c r="K1" s="8"/>
      <c r="L1" s="7"/>
      <c r="M1" s="7"/>
      <c r="N1" s="7"/>
      <c r="O1" s="7"/>
    </row>
    <row r="2" spans="2:19" ht="34.5" customHeight="1" thickBot="1">
      <c r="B2" s="10" t="s">
        <v>16</v>
      </c>
      <c r="C2" s="11" t="s">
        <v>91</v>
      </c>
      <c r="D2" s="11" t="s">
        <v>17</v>
      </c>
      <c r="E2" s="12" t="s">
        <v>102</v>
      </c>
      <c r="F2" s="13" t="s">
        <v>103</v>
      </c>
      <c r="G2" s="12"/>
      <c r="H2" s="12" t="s">
        <v>105</v>
      </c>
      <c r="I2" s="13" t="s">
        <v>106</v>
      </c>
      <c r="J2" s="14"/>
      <c r="K2" s="14"/>
      <c r="L2" s="15"/>
      <c r="M2" s="16"/>
      <c r="N2" s="17"/>
      <c r="O2" s="18"/>
      <c r="P2" s="18"/>
      <c r="Q2" s="14"/>
      <c r="R2" s="19"/>
      <c r="S2" s="18"/>
    </row>
    <row r="3" spans="2:19" ht="15" customHeight="1">
      <c r="B3" s="103"/>
      <c r="C3" s="20"/>
      <c r="D3" s="21" t="s">
        <v>0</v>
      </c>
      <c r="E3" s="22">
        <f>E4+E5+E6+E7</f>
        <v>4777</v>
      </c>
      <c r="F3" s="23">
        <f>E3</f>
        <v>4777</v>
      </c>
      <c r="G3" s="22"/>
      <c r="H3" s="22">
        <f>H4+H5+H6+H7</f>
        <v>4827</v>
      </c>
      <c r="I3" s="23">
        <f>H3</f>
        <v>4827</v>
      </c>
      <c r="J3" s="24"/>
      <c r="K3" s="25"/>
      <c r="L3" s="26"/>
      <c r="M3" s="27"/>
      <c r="N3" s="17"/>
      <c r="O3" s="28"/>
      <c r="P3" s="18"/>
      <c r="Q3" s="17"/>
      <c r="R3" s="27"/>
      <c r="S3" s="18"/>
    </row>
    <row r="4" spans="2:19" ht="15" customHeight="1">
      <c r="B4" s="104">
        <v>602</v>
      </c>
      <c r="C4" s="29" t="s">
        <v>64</v>
      </c>
      <c r="D4" s="3" t="s">
        <v>63</v>
      </c>
      <c r="E4" s="30">
        <v>4750</v>
      </c>
      <c r="F4" s="31"/>
      <c r="G4" s="30"/>
      <c r="H4" s="30">
        <v>4800</v>
      </c>
      <c r="I4" s="31"/>
      <c r="J4" s="32"/>
      <c r="K4" s="33"/>
      <c r="L4" s="34"/>
      <c r="M4" s="27"/>
      <c r="N4" s="17"/>
      <c r="O4" s="28"/>
      <c r="P4" s="18"/>
      <c r="Q4" s="17"/>
      <c r="R4" s="27"/>
      <c r="S4" s="18"/>
    </row>
    <row r="5" spans="2:19" ht="15" customHeight="1">
      <c r="B5" s="104">
        <v>648</v>
      </c>
      <c r="C5" s="35" t="s">
        <v>107</v>
      </c>
      <c r="D5" s="4" t="s">
        <v>108</v>
      </c>
      <c r="E5" s="30">
        <v>25</v>
      </c>
      <c r="F5" s="31"/>
      <c r="G5" s="30"/>
      <c r="H5" s="30">
        <v>25</v>
      </c>
      <c r="I5" s="31"/>
      <c r="J5" s="32"/>
      <c r="K5" s="33"/>
      <c r="L5" s="34"/>
      <c r="M5" s="27"/>
      <c r="N5" s="17"/>
      <c r="O5" s="28"/>
      <c r="P5" s="18"/>
      <c r="Q5" s="17"/>
      <c r="R5" s="27"/>
      <c r="S5" s="18"/>
    </row>
    <row r="6" spans="2:19" ht="15" customHeight="1">
      <c r="B6" s="104">
        <v>649</v>
      </c>
      <c r="C6" s="29" t="s">
        <v>55</v>
      </c>
      <c r="D6" s="3" t="s">
        <v>65</v>
      </c>
      <c r="E6" s="30"/>
      <c r="F6" s="31"/>
      <c r="G6" s="30"/>
      <c r="H6" s="30"/>
      <c r="I6" s="31"/>
      <c r="J6" s="32"/>
      <c r="K6" s="36"/>
      <c r="L6" s="27"/>
      <c r="M6" s="27"/>
      <c r="N6" s="17"/>
      <c r="O6" s="28"/>
      <c r="P6" s="18"/>
      <c r="Q6" s="17"/>
      <c r="R6" s="27"/>
      <c r="S6" s="18"/>
    </row>
    <row r="7" spans="2:19" ht="15" customHeight="1" thickBot="1">
      <c r="B7" s="105">
        <v>662</v>
      </c>
      <c r="C7" s="38" t="s">
        <v>64</v>
      </c>
      <c r="D7" s="37" t="s">
        <v>66</v>
      </c>
      <c r="E7" s="39">
        <v>2</v>
      </c>
      <c r="F7" s="40"/>
      <c r="G7" s="39"/>
      <c r="H7" s="39">
        <v>2</v>
      </c>
      <c r="I7" s="40"/>
      <c r="J7" s="32"/>
      <c r="K7" s="33"/>
      <c r="L7" s="27"/>
      <c r="M7" s="27"/>
      <c r="N7" s="17"/>
      <c r="O7" s="28"/>
      <c r="P7" s="18"/>
      <c r="Q7" s="17"/>
      <c r="R7" s="27"/>
      <c r="S7" s="18"/>
    </row>
    <row r="8" spans="2:19" ht="15" customHeight="1" thickBot="1">
      <c r="B8" s="106"/>
      <c r="C8" s="41"/>
      <c r="D8" s="42"/>
      <c r="E8" s="43"/>
      <c r="F8" s="44"/>
      <c r="G8" s="43"/>
      <c r="H8" s="43"/>
      <c r="I8" s="44"/>
      <c r="J8" s="32"/>
      <c r="K8" s="27"/>
      <c r="L8" s="27"/>
      <c r="M8" s="27"/>
      <c r="N8" s="17"/>
      <c r="O8" s="28"/>
      <c r="P8" s="18"/>
      <c r="Q8" s="17"/>
      <c r="R8" s="27"/>
      <c r="S8" s="18"/>
    </row>
    <row r="9" spans="2:19" ht="19.5" customHeight="1" thickBot="1">
      <c r="B9" s="107"/>
      <c r="C9" s="46"/>
      <c r="D9" s="47" t="s">
        <v>1</v>
      </c>
      <c r="E9" s="48">
        <f>E17+E19+E23+E25+E27+E43+E48+E53+E55+E58+E60+E62+E67+E69+E72+E74</f>
        <v>25816</v>
      </c>
      <c r="F9" s="48">
        <f>F17+F19+F23+F25+F27+F43+F48+F53+F55+F58+F60+F62+F67+F69+F72+F74</f>
        <v>25816</v>
      </c>
      <c r="G9" s="48"/>
      <c r="H9" s="48">
        <f>H17+H19+H23+H25+H27+H43+H48+H53+H55+H58+H60+H62+H67+H69+H72+H74</f>
        <v>25831</v>
      </c>
      <c r="I9" s="49">
        <f>I17+I19+I23+I25+I27+I43+I48+I53+I55+I58+I60+I62+I67+I69+I72+I74</f>
        <v>25831</v>
      </c>
      <c r="J9" s="24"/>
      <c r="K9" s="25"/>
      <c r="L9" s="26"/>
      <c r="M9" s="27"/>
      <c r="N9" s="17"/>
      <c r="O9" s="28"/>
      <c r="P9" s="18"/>
      <c r="Q9" s="17"/>
      <c r="R9" s="27"/>
      <c r="S9" s="18"/>
    </row>
    <row r="10" spans="2:19" ht="15" customHeight="1">
      <c r="B10" s="103">
        <v>501</v>
      </c>
      <c r="C10" s="20" t="s">
        <v>18</v>
      </c>
      <c r="D10" s="2" t="s">
        <v>19</v>
      </c>
      <c r="E10" s="50">
        <v>15</v>
      </c>
      <c r="F10" s="51"/>
      <c r="G10" s="50"/>
      <c r="H10" s="50">
        <v>20</v>
      </c>
      <c r="I10" s="51"/>
      <c r="J10" s="32"/>
      <c r="K10" s="33"/>
      <c r="L10" s="27"/>
      <c r="M10" s="27"/>
      <c r="N10" s="17"/>
      <c r="O10" s="28"/>
      <c r="P10" s="18"/>
      <c r="Q10" s="17"/>
      <c r="R10" s="27"/>
      <c r="S10" s="18"/>
    </row>
    <row r="11" spans="2:19" ht="15" customHeight="1">
      <c r="B11" s="104">
        <v>501</v>
      </c>
      <c r="C11" s="29" t="s">
        <v>72</v>
      </c>
      <c r="D11" s="3" t="s">
        <v>20</v>
      </c>
      <c r="E11" s="30">
        <v>0</v>
      </c>
      <c r="F11" s="31"/>
      <c r="G11" s="30"/>
      <c r="H11" s="30">
        <v>0</v>
      </c>
      <c r="I11" s="31"/>
      <c r="J11" s="32"/>
      <c r="K11" s="36"/>
      <c r="L11" s="27"/>
      <c r="M11" s="27"/>
      <c r="N11" s="17"/>
      <c r="O11" s="28"/>
      <c r="P11" s="18"/>
      <c r="Q11" s="17"/>
      <c r="R11" s="27"/>
      <c r="S11" s="18"/>
    </row>
    <row r="12" spans="2:19" ht="15" customHeight="1">
      <c r="B12" s="104">
        <v>501</v>
      </c>
      <c r="C12" s="29" t="s">
        <v>21</v>
      </c>
      <c r="D12" s="3" t="s">
        <v>22</v>
      </c>
      <c r="E12" s="30">
        <v>3</v>
      </c>
      <c r="F12" s="31"/>
      <c r="G12" s="30"/>
      <c r="H12" s="30">
        <v>3</v>
      </c>
      <c r="I12" s="31"/>
      <c r="J12" s="32"/>
      <c r="K12" s="33"/>
      <c r="L12" s="27"/>
      <c r="M12" s="27"/>
      <c r="N12" s="17"/>
      <c r="O12" s="28"/>
      <c r="P12" s="18"/>
      <c r="Q12" s="17"/>
      <c r="R12" s="27"/>
      <c r="S12" s="18"/>
    </row>
    <row r="13" spans="2:19" ht="15" customHeight="1">
      <c r="B13" s="104">
        <v>501</v>
      </c>
      <c r="C13" s="29" t="s">
        <v>23</v>
      </c>
      <c r="D13" s="3" t="s">
        <v>24</v>
      </c>
      <c r="E13" s="30">
        <v>2</v>
      </c>
      <c r="F13" s="31"/>
      <c r="G13" s="30"/>
      <c r="H13" s="30">
        <v>2</v>
      </c>
      <c r="I13" s="31"/>
      <c r="J13" s="32"/>
      <c r="K13" s="33"/>
      <c r="L13" s="27"/>
      <c r="M13" s="27"/>
      <c r="N13" s="17"/>
      <c r="O13" s="28"/>
      <c r="P13" s="18"/>
      <c r="Q13" s="17"/>
      <c r="R13" s="27"/>
      <c r="S13" s="18"/>
    </row>
    <row r="14" spans="2:19" ht="15" customHeight="1">
      <c r="B14" s="104">
        <v>501</v>
      </c>
      <c r="C14" s="29" t="s">
        <v>73</v>
      </c>
      <c r="D14" s="3" t="s">
        <v>27</v>
      </c>
      <c r="E14" s="30">
        <v>200</v>
      </c>
      <c r="F14" s="31"/>
      <c r="G14" s="30"/>
      <c r="H14" s="30">
        <v>210</v>
      </c>
      <c r="I14" s="31"/>
      <c r="J14" s="32"/>
      <c r="K14" s="33"/>
      <c r="L14" s="27"/>
      <c r="M14" s="27"/>
      <c r="N14" s="17"/>
      <c r="O14" s="28"/>
      <c r="P14" s="18"/>
      <c r="Q14" s="17"/>
      <c r="R14" s="27"/>
      <c r="S14" s="18"/>
    </row>
    <row r="15" spans="2:19" ht="15" customHeight="1">
      <c r="B15" s="104">
        <v>501</v>
      </c>
      <c r="C15" s="35" t="s">
        <v>109</v>
      </c>
      <c r="D15" s="4" t="s">
        <v>110</v>
      </c>
      <c r="E15" s="30">
        <v>20</v>
      </c>
      <c r="F15" s="31"/>
      <c r="G15" s="30"/>
      <c r="H15" s="30">
        <v>10</v>
      </c>
      <c r="I15" s="31"/>
      <c r="J15" s="32"/>
      <c r="K15" s="33"/>
      <c r="L15" s="27"/>
      <c r="M15" s="27"/>
      <c r="N15" s="52"/>
      <c r="O15" s="28"/>
      <c r="P15" s="18"/>
      <c r="Q15" s="17"/>
      <c r="R15" s="27"/>
      <c r="S15" s="18"/>
    </row>
    <row r="16" spans="2:19" ht="15" customHeight="1" thickBot="1">
      <c r="B16" s="104">
        <v>501</v>
      </c>
      <c r="C16" s="35" t="s">
        <v>109</v>
      </c>
      <c r="D16" s="4" t="s">
        <v>111</v>
      </c>
      <c r="E16" s="30">
        <v>130</v>
      </c>
      <c r="F16" s="31"/>
      <c r="G16" s="30"/>
      <c r="H16" s="30">
        <v>130</v>
      </c>
      <c r="I16" s="31"/>
      <c r="J16" s="32"/>
      <c r="K16" s="33"/>
      <c r="L16" s="27"/>
      <c r="M16" s="27"/>
      <c r="N16" s="17"/>
      <c r="O16" s="28"/>
      <c r="P16" s="18"/>
      <c r="Q16" s="17"/>
      <c r="R16" s="27"/>
      <c r="S16" s="18"/>
    </row>
    <row r="17" spans="2:19" ht="19.5" customHeight="1" thickBot="1">
      <c r="B17" s="74"/>
      <c r="C17" s="54"/>
      <c r="D17" s="1" t="s">
        <v>3</v>
      </c>
      <c r="E17" s="55">
        <f>SUM(E10:E16)</f>
        <v>370</v>
      </c>
      <c r="F17" s="49">
        <f>E17</f>
        <v>370</v>
      </c>
      <c r="G17" s="55"/>
      <c r="H17" s="55">
        <f>SUM(H10:H16)</f>
        <v>375</v>
      </c>
      <c r="I17" s="49">
        <f>H17</f>
        <v>375</v>
      </c>
      <c r="J17" s="24"/>
      <c r="K17" s="25"/>
      <c r="L17" s="27"/>
      <c r="M17" s="27"/>
      <c r="N17" s="17"/>
      <c r="O17" s="28"/>
      <c r="P17" s="18"/>
      <c r="Q17" s="17"/>
      <c r="R17" s="27"/>
      <c r="S17" s="18"/>
    </row>
    <row r="18" spans="2:19" ht="15" customHeight="1" thickBot="1">
      <c r="B18" s="103">
        <v>502</v>
      </c>
      <c r="C18" s="20" t="s">
        <v>25</v>
      </c>
      <c r="D18" s="2" t="s">
        <v>26</v>
      </c>
      <c r="E18" s="56">
        <v>30</v>
      </c>
      <c r="F18" s="51"/>
      <c r="G18" s="56"/>
      <c r="H18" s="56">
        <v>30</v>
      </c>
      <c r="I18" s="51">
        <f>H19</f>
        <v>30</v>
      </c>
      <c r="J18" s="32"/>
      <c r="K18" s="57"/>
      <c r="L18" s="27"/>
      <c r="M18" s="27"/>
      <c r="N18" s="17"/>
      <c r="O18" s="28"/>
      <c r="P18" s="18"/>
      <c r="Q18" s="17"/>
      <c r="R18" s="27"/>
      <c r="S18" s="18"/>
    </row>
    <row r="19" spans="2:19" ht="15" customHeight="1" thickBot="1">
      <c r="B19" s="74"/>
      <c r="C19" s="54"/>
      <c r="D19" s="53" t="s">
        <v>4</v>
      </c>
      <c r="E19" s="55">
        <f>SUM(E18)</f>
        <v>30</v>
      </c>
      <c r="F19" s="49">
        <f>E19</f>
        <v>30</v>
      </c>
      <c r="G19" s="55"/>
      <c r="H19" s="55">
        <f>SUM(H18)</f>
        <v>30</v>
      </c>
      <c r="I19" s="49">
        <v>30</v>
      </c>
      <c r="J19" s="24"/>
      <c r="K19" s="58"/>
      <c r="L19" s="27"/>
      <c r="M19" s="27"/>
      <c r="N19" s="17"/>
      <c r="O19" s="28"/>
      <c r="P19" s="18"/>
      <c r="Q19" s="17"/>
      <c r="R19" s="27"/>
      <c r="S19" s="18"/>
    </row>
    <row r="20" spans="2:19" ht="15" customHeight="1">
      <c r="B20" s="103">
        <v>511</v>
      </c>
      <c r="C20" s="20" t="s">
        <v>28</v>
      </c>
      <c r="D20" s="2" t="s">
        <v>31</v>
      </c>
      <c r="E20" s="50">
        <v>30</v>
      </c>
      <c r="F20" s="51"/>
      <c r="G20" s="50"/>
      <c r="H20" s="50">
        <v>60</v>
      </c>
      <c r="I20" s="51"/>
      <c r="J20" s="32"/>
      <c r="K20" s="57"/>
      <c r="L20" s="27"/>
      <c r="M20" s="27"/>
      <c r="N20" s="17"/>
      <c r="O20" s="28"/>
      <c r="P20" s="18"/>
      <c r="Q20" s="17"/>
      <c r="R20" s="27"/>
      <c r="S20" s="18"/>
    </row>
    <row r="21" spans="2:19" ht="15" customHeight="1">
      <c r="B21" s="103">
        <v>511</v>
      </c>
      <c r="C21" s="20" t="s">
        <v>29</v>
      </c>
      <c r="D21" s="2" t="s">
        <v>32</v>
      </c>
      <c r="E21" s="50">
        <v>120</v>
      </c>
      <c r="F21" s="51"/>
      <c r="G21" s="50"/>
      <c r="H21" s="50">
        <v>120</v>
      </c>
      <c r="I21" s="51"/>
      <c r="J21" s="32"/>
      <c r="K21" s="57"/>
      <c r="L21" s="27"/>
      <c r="M21" s="27"/>
      <c r="N21" s="17"/>
      <c r="O21" s="28"/>
      <c r="P21" s="18"/>
      <c r="Q21" s="17"/>
      <c r="R21" s="27"/>
      <c r="S21" s="18"/>
    </row>
    <row r="22" spans="2:19" ht="15" customHeight="1" thickBot="1">
      <c r="B22" s="108">
        <v>511</v>
      </c>
      <c r="C22" s="60" t="s">
        <v>30</v>
      </c>
      <c r="D22" s="59" t="s">
        <v>33</v>
      </c>
      <c r="E22" s="56">
        <v>10</v>
      </c>
      <c r="F22" s="61"/>
      <c r="G22" s="56"/>
      <c r="H22" s="56">
        <v>10</v>
      </c>
      <c r="I22" s="61"/>
      <c r="J22" s="32"/>
      <c r="K22" s="57"/>
      <c r="L22" s="27"/>
      <c r="M22" s="27"/>
      <c r="N22" s="17"/>
      <c r="O22" s="28"/>
      <c r="P22" s="18"/>
      <c r="Q22" s="17"/>
      <c r="R22" s="27"/>
      <c r="S22" s="18"/>
    </row>
    <row r="23" spans="2:19" ht="19.5" customHeight="1" thickBot="1">
      <c r="B23" s="74"/>
      <c r="C23" s="54"/>
      <c r="D23" s="53" t="s">
        <v>5</v>
      </c>
      <c r="E23" s="55">
        <f>SUM(E20:E22)</f>
        <v>160</v>
      </c>
      <c r="F23" s="49">
        <f>E23</f>
        <v>160</v>
      </c>
      <c r="G23" s="55"/>
      <c r="H23" s="55">
        <f>SUM(H20:H22)</f>
        <v>190</v>
      </c>
      <c r="I23" s="49">
        <f>H23</f>
        <v>190</v>
      </c>
      <c r="J23" s="24"/>
      <c r="K23" s="58"/>
      <c r="L23" s="27"/>
      <c r="M23" s="27"/>
      <c r="N23" s="17"/>
      <c r="O23" s="28"/>
      <c r="P23" s="18"/>
      <c r="Q23" s="17"/>
      <c r="R23" s="27"/>
      <c r="S23" s="18"/>
    </row>
    <row r="24" spans="2:19" ht="15" customHeight="1" thickBot="1">
      <c r="B24" s="108">
        <v>512</v>
      </c>
      <c r="C24" s="60" t="s">
        <v>34</v>
      </c>
      <c r="D24" s="59" t="s">
        <v>35</v>
      </c>
      <c r="E24" s="56">
        <v>95</v>
      </c>
      <c r="F24" s="61"/>
      <c r="G24" s="56"/>
      <c r="H24" s="56">
        <v>95</v>
      </c>
      <c r="I24" s="61"/>
      <c r="J24" s="32"/>
      <c r="K24" s="57"/>
      <c r="L24" s="27"/>
      <c r="M24" s="27"/>
      <c r="N24" s="17"/>
      <c r="O24" s="28"/>
      <c r="P24" s="18"/>
      <c r="Q24" s="17"/>
      <c r="R24" s="27"/>
      <c r="S24" s="18"/>
    </row>
    <row r="25" spans="2:19" ht="19.5" customHeight="1" thickBot="1">
      <c r="B25" s="74"/>
      <c r="C25" s="54"/>
      <c r="D25" s="53" t="s">
        <v>6</v>
      </c>
      <c r="E25" s="55">
        <f>SUM(E24)</f>
        <v>95</v>
      </c>
      <c r="F25" s="49">
        <f>E25</f>
        <v>95</v>
      </c>
      <c r="G25" s="55"/>
      <c r="H25" s="55">
        <f>SUM(H24)</f>
        <v>95</v>
      </c>
      <c r="I25" s="49">
        <f>H25</f>
        <v>95</v>
      </c>
      <c r="J25" s="24"/>
      <c r="K25" s="58"/>
      <c r="L25" s="27"/>
      <c r="M25" s="27"/>
      <c r="N25" s="17"/>
      <c r="O25" s="28"/>
      <c r="P25" s="18"/>
      <c r="Q25" s="17"/>
      <c r="R25" s="27"/>
      <c r="S25" s="18"/>
    </row>
    <row r="26" spans="2:19" ht="15" customHeight="1" thickBot="1">
      <c r="B26" s="108">
        <v>513</v>
      </c>
      <c r="C26" s="60" t="s">
        <v>34</v>
      </c>
      <c r="D26" s="59" t="s">
        <v>36</v>
      </c>
      <c r="E26" s="62">
        <v>7</v>
      </c>
      <c r="F26" s="63"/>
      <c r="G26" s="62"/>
      <c r="H26" s="62">
        <v>7</v>
      </c>
      <c r="I26" s="63"/>
      <c r="J26" s="32"/>
      <c r="K26" s="34"/>
      <c r="L26" s="27"/>
      <c r="M26" s="27"/>
      <c r="N26" s="17"/>
      <c r="O26" s="28"/>
      <c r="P26" s="18"/>
      <c r="Q26" s="17"/>
      <c r="R26" s="27"/>
      <c r="S26" s="18"/>
    </row>
    <row r="27" spans="2:19" ht="19.5" customHeight="1" thickBot="1">
      <c r="B27" s="74"/>
      <c r="C27" s="54"/>
      <c r="D27" s="53" t="s">
        <v>12</v>
      </c>
      <c r="E27" s="55">
        <v>7</v>
      </c>
      <c r="F27" s="49">
        <f>E27</f>
        <v>7</v>
      </c>
      <c r="G27" s="55"/>
      <c r="H27" s="55">
        <v>7</v>
      </c>
      <c r="I27" s="49">
        <f>H27</f>
        <v>7</v>
      </c>
      <c r="J27" s="24"/>
      <c r="K27" s="64"/>
      <c r="L27" s="27"/>
      <c r="M27" s="27"/>
      <c r="N27" s="17"/>
      <c r="O27" s="28"/>
      <c r="P27" s="18"/>
      <c r="Q27" s="17"/>
      <c r="R27" s="27"/>
      <c r="S27" s="18"/>
    </row>
    <row r="28" spans="2:19" ht="15" customHeight="1">
      <c r="B28" s="103">
        <v>518</v>
      </c>
      <c r="C28" s="20" t="s">
        <v>37</v>
      </c>
      <c r="D28" s="2" t="s">
        <v>38</v>
      </c>
      <c r="E28" s="50">
        <v>5</v>
      </c>
      <c r="F28" s="51"/>
      <c r="G28" s="50"/>
      <c r="H28" s="50">
        <v>5</v>
      </c>
      <c r="I28" s="51"/>
      <c r="J28" s="32"/>
      <c r="K28" s="57"/>
      <c r="L28" s="27"/>
      <c r="M28" s="27"/>
      <c r="N28" s="17"/>
      <c r="O28" s="28"/>
      <c r="P28" s="18"/>
      <c r="Q28" s="17"/>
      <c r="R28" s="27"/>
      <c r="S28" s="18"/>
    </row>
    <row r="29" spans="2:19" ht="15" customHeight="1">
      <c r="B29" s="103">
        <v>518</v>
      </c>
      <c r="C29" s="20" t="s">
        <v>39</v>
      </c>
      <c r="D29" s="2" t="s">
        <v>74</v>
      </c>
      <c r="E29" s="50">
        <v>120</v>
      </c>
      <c r="F29" s="51"/>
      <c r="G29" s="50"/>
      <c r="H29" s="50">
        <v>120</v>
      </c>
      <c r="I29" s="51"/>
      <c r="J29" s="32"/>
      <c r="K29" s="57"/>
      <c r="L29" s="27"/>
      <c r="M29" s="27"/>
      <c r="N29" s="17"/>
      <c r="O29" s="28"/>
      <c r="P29" s="18"/>
      <c r="Q29" s="17"/>
      <c r="R29" s="27"/>
      <c r="S29" s="18"/>
    </row>
    <row r="30" spans="2:19" ht="15" customHeight="1">
      <c r="B30" s="103">
        <v>518</v>
      </c>
      <c r="C30" s="20" t="s">
        <v>40</v>
      </c>
      <c r="D30" s="2" t="s">
        <v>41</v>
      </c>
      <c r="E30" s="50">
        <v>40</v>
      </c>
      <c r="F30" s="51"/>
      <c r="G30" s="50"/>
      <c r="H30" s="50">
        <v>40</v>
      </c>
      <c r="I30" s="51"/>
      <c r="J30" s="32"/>
      <c r="K30" s="57"/>
      <c r="L30" s="27"/>
      <c r="M30" s="27"/>
      <c r="N30" s="17"/>
      <c r="O30" s="28"/>
      <c r="P30" s="18"/>
      <c r="Q30" s="17"/>
      <c r="R30" s="27"/>
      <c r="S30" s="18"/>
    </row>
    <row r="31" spans="2:19" ht="15" customHeight="1">
      <c r="B31" s="103">
        <v>518</v>
      </c>
      <c r="C31" s="20" t="s">
        <v>42</v>
      </c>
      <c r="D31" s="2" t="s">
        <v>43</v>
      </c>
      <c r="E31" s="50">
        <v>480</v>
      </c>
      <c r="F31" s="51"/>
      <c r="G31" s="50"/>
      <c r="H31" s="50">
        <v>480</v>
      </c>
      <c r="I31" s="51"/>
      <c r="J31" s="32"/>
      <c r="K31" s="57"/>
      <c r="L31" s="27"/>
      <c r="M31" s="27"/>
      <c r="N31" s="17"/>
      <c r="O31" s="28"/>
      <c r="P31" s="65"/>
      <c r="Q31" s="17"/>
      <c r="R31" s="27"/>
      <c r="S31" s="18"/>
    </row>
    <row r="32" spans="2:19" ht="15" customHeight="1">
      <c r="B32" s="104">
        <v>518</v>
      </c>
      <c r="C32" s="29" t="s">
        <v>34</v>
      </c>
      <c r="D32" s="3" t="s">
        <v>75</v>
      </c>
      <c r="E32" s="30">
        <v>80</v>
      </c>
      <c r="F32" s="31"/>
      <c r="G32" s="30"/>
      <c r="H32" s="30">
        <v>80</v>
      </c>
      <c r="I32" s="31"/>
      <c r="J32" s="32"/>
      <c r="K32" s="27"/>
      <c r="L32" s="27"/>
      <c r="M32" s="27"/>
      <c r="N32" s="17"/>
      <c r="O32" s="28"/>
      <c r="P32" s="18"/>
      <c r="Q32" s="17"/>
      <c r="R32" s="27"/>
      <c r="S32" s="18"/>
    </row>
    <row r="33" spans="2:19" ht="15" customHeight="1">
      <c r="B33" s="103">
        <v>518</v>
      </c>
      <c r="C33" s="20" t="s">
        <v>68</v>
      </c>
      <c r="D33" s="3" t="s">
        <v>49</v>
      </c>
      <c r="E33" s="50">
        <v>90</v>
      </c>
      <c r="F33" s="51"/>
      <c r="G33" s="50"/>
      <c r="H33" s="50">
        <v>90</v>
      </c>
      <c r="I33" s="51"/>
      <c r="J33" s="32"/>
      <c r="K33" s="27"/>
      <c r="L33" s="27"/>
      <c r="M33" s="27"/>
      <c r="N33" s="17"/>
      <c r="O33" s="28"/>
      <c r="P33" s="18"/>
      <c r="Q33" s="17"/>
      <c r="R33" s="27"/>
      <c r="S33" s="18"/>
    </row>
    <row r="34" spans="2:19" ht="15" customHeight="1">
      <c r="B34" s="103">
        <v>518</v>
      </c>
      <c r="C34" s="20" t="s">
        <v>44</v>
      </c>
      <c r="D34" s="2" t="s">
        <v>45</v>
      </c>
      <c r="E34" s="50">
        <v>15</v>
      </c>
      <c r="F34" s="51"/>
      <c r="G34" s="50"/>
      <c r="H34" s="50">
        <v>15</v>
      </c>
      <c r="I34" s="51"/>
      <c r="J34" s="32"/>
      <c r="K34" s="57"/>
      <c r="L34" s="27"/>
      <c r="M34" s="27"/>
      <c r="N34" s="17"/>
      <c r="O34" s="28"/>
      <c r="P34" s="18"/>
      <c r="Q34" s="17"/>
      <c r="R34" s="27"/>
      <c r="S34" s="18"/>
    </row>
    <row r="35" spans="2:19" ht="15" customHeight="1">
      <c r="B35" s="103">
        <v>518</v>
      </c>
      <c r="C35" s="20" t="s">
        <v>46</v>
      </c>
      <c r="D35" s="2" t="s">
        <v>47</v>
      </c>
      <c r="E35" s="50">
        <v>13</v>
      </c>
      <c r="F35" s="51"/>
      <c r="G35" s="50"/>
      <c r="H35" s="50">
        <v>13</v>
      </c>
      <c r="I35" s="51"/>
      <c r="J35" s="32"/>
      <c r="K35" s="57"/>
      <c r="L35" s="27"/>
      <c r="M35" s="27"/>
      <c r="N35" s="17"/>
      <c r="O35" s="28"/>
      <c r="P35" s="18"/>
      <c r="Q35" s="17"/>
      <c r="R35" s="27"/>
      <c r="S35" s="18"/>
    </row>
    <row r="36" spans="2:19" ht="15" customHeight="1">
      <c r="B36" s="104">
        <v>518</v>
      </c>
      <c r="C36" s="29" t="s">
        <v>48</v>
      </c>
      <c r="D36" s="4" t="s">
        <v>112</v>
      </c>
      <c r="E36" s="30">
        <v>65</v>
      </c>
      <c r="F36" s="31"/>
      <c r="G36" s="30"/>
      <c r="H36" s="30">
        <v>65</v>
      </c>
      <c r="I36" s="31"/>
      <c r="J36" s="32"/>
      <c r="K36" s="57"/>
      <c r="L36" s="27"/>
      <c r="M36" s="27"/>
      <c r="N36" s="17"/>
      <c r="O36" s="18"/>
      <c r="P36" s="66"/>
      <c r="Q36" s="18"/>
      <c r="R36" s="18"/>
      <c r="S36" s="66"/>
    </row>
    <row r="37" spans="2:19" ht="15" customHeight="1">
      <c r="B37" s="103">
        <v>518</v>
      </c>
      <c r="C37" s="20" t="s">
        <v>69</v>
      </c>
      <c r="D37" s="2" t="s">
        <v>70</v>
      </c>
      <c r="E37" s="50">
        <v>130</v>
      </c>
      <c r="F37" s="51"/>
      <c r="G37" s="50"/>
      <c r="H37" s="50">
        <v>130</v>
      </c>
      <c r="I37" s="51"/>
      <c r="J37" s="32"/>
      <c r="K37" s="57"/>
      <c r="L37" s="27"/>
      <c r="M37" s="27"/>
      <c r="N37" s="17"/>
      <c r="O37" s="18"/>
      <c r="P37" s="18"/>
      <c r="Q37" s="18"/>
      <c r="R37" s="18"/>
      <c r="S37" s="18"/>
    </row>
    <row r="38" spans="2:19" ht="15" customHeight="1">
      <c r="B38" s="103">
        <v>518</v>
      </c>
      <c r="C38" s="20" t="s">
        <v>50</v>
      </c>
      <c r="D38" s="5" t="s">
        <v>124</v>
      </c>
      <c r="E38" s="50">
        <v>2</v>
      </c>
      <c r="F38" s="51"/>
      <c r="G38" s="50"/>
      <c r="H38" s="50">
        <v>2</v>
      </c>
      <c r="I38" s="51"/>
      <c r="J38" s="32"/>
      <c r="K38" s="57"/>
      <c r="L38" s="27"/>
      <c r="M38" s="27"/>
      <c r="N38" s="17"/>
      <c r="O38" s="18"/>
      <c r="P38" s="18"/>
      <c r="Q38" s="18"/>
      <c r="R38" s="18"/>
      <c r="S38" s="18"/>
    </row>
    <row r="39" spans="2:19" ht="15" customHeight="1">
      <c r="B39" s="103">
        <v>518</v>
      </c>
      <c r="C39" s="20" t="s">
        <v>59</v>
      </c>
      <c r="D39" s="2" t="s">
        <v>88</v>
      </c>
      <c r="E39" s="50">
        <v>2</v>
      </c>
      <c r="F39" s="51"/>
      <c r="G39" s="50"/>
      <c r="H39" s="50">
        <v>2</v>
      </c>
      <c r="I39" s="51"/>
      <c r="J39" s="32"/>
      <c r="K39" s="57"/>
      <c r="L39" s="27"/>
      <c r="M39" s="27"/>
      <c r="N39" s="17"/>
      <c r="O39" s="18"/>
      <c r="P39" s="18"/>
      <c r="Q39" s="18"/>
      <c r="R39" s="18"/>
      <c r="S39" s="18"/>
    </row>
    <row r="40" spans="2:19" ht="15" customHeight="1">
      <c r="B40" s="104">
        <v>518</v>
      </c>
      <c r="C40" s="29" t="s">
        <v>57</v>
      </c>
      <c r="D40" s="4" t="s">
        <v>95</v>
      </c>
      <c r="E40" s="30">
        <v>25</v>
      </c>
      <c r="F40" s="31"/>
      <c r="G40" s="30"/>
      <c r="H40" s="30">
        <v>25</v>
      </c>
      <c r="I40" s="31"/>
      <c r="J40" s="32"/>
      <c r="K40" s="57"/>
      <c r="L40" s="27"/>
      <c r="M40" s="27"/>
      <c r="N40" s="17"/>
      <c r="O40" s="18"/>
      <c r="P40" s="18"/>
      <c r="Q40" s="18"/>
      <c r="R40" s="18"/>
      <c r="S40" s="18"/>
    </row>
    <row r="41" spans="2:19" ht="15" customHeight="1">
      <c r="B41" s="104">
        <v>518</v>
      </c>
      <c r="C41" s="29" t="s">
        <v>80</v>
      </c>
      <c r="D41" s="3" t="s">
        <v>81</v>
      </c>
      <c r="E41" s="30">
        <v>15</v>
      </c>
      <c r="F41" s="31"/>
      <c r="G41" s="30"/>
      <c r="H41" s="30">
        <v>5</v>
      </c>
      <c r="I41" s="31"/>
      <c r="J41" s="32"/>
      <c r="K41" s="27"/>
      <c r="L41" s="27"/>
      <c r="M41" s="27"/>
      <c r="N41" s="17"/>
      <c r="O41" s="18"/>
      <c r="P41" s="18"/>
      <c r="Q41" s="18"/>
      <c r="R41" s="18"/>
      <c r="S41" s="18"/>
    </row>
    <row r="42" spans="2:19" ht="15" customHeight="1" thickBot="1">
      <c r="B42" s="104">
        <v>518</v>
      </c>
      <c r="C42" s="29" t="s">
        <v>82</v>
      </c>
      <c r="D42" s="3" t="s">
        <v>83</v>
      </c>
      <c r="E42" s="30">
        <v>30</v>
      </c>
      <c r="F42" s="31"/>
      <c r="G42" s="30"/>
      <c r="H42" s="30">
        <v>30</v>
      </c>
      <c r="I42" s="31"/>
      <c r="J42" s="32"/>
      <c r="K42" s="57"/>
      <c r="L42" s="27"/>
      <c r="M42" s="27"/>
      <c r="N42" s="17"/>
      <c r="O42" s="18"/>
      <c r="P42" s="18"/>
      <c r="Q42" s="18"/>
      <c r="R42" s="18"/>
      <c r="S42" s="18"/>
    </row>
    <row r="43" spans="2:19" ht="19.5" customHeight="1" thickBot="1">
      <c r="B43" s="74"/>
      <c r="C43" s="54"/>
      <c r="D43" s="53" t="s">
        <v>7</v>
      </c>
      <c r="E43" s="55">
        <f>SUM(E28:E42)</f>
        <v>1112</v>
      </c>
      <c r="F43" s="49">
        <f>E43</f>
        <v>1112</v>
      </c>
      <c r="G43" s="55"/>
      <c r="H43" s="55">
        <f>SUM(H28:H42)</f>
        <v>1102</v>
      </c>
      <c r="I43" s="49">
        <f>H43</f>
        <v>1102</v>
      </c>
      <c r="J43" s="24"/>
      <c r="K43" s="58"/>
      <c r="L43" s="27"/>
      <c r="M43" s="27"/>
      <c r="N43" s="17"/>
      <c r="O43" s="18"/>
      <c r="P43" s="18"/>
      <c r="Q43" s="18"/>
      <c r="R43" s="18"/>
      <c r="S43" s="18"/>
    </row>
    <row r="44" spans="2:19" ht="15" customHeight="1">
      <c r="B44" s="109">
        <v>521</v>
      </c>
      <c r="C44" s="68" t="s">
        <v>76</v>
      </c>
      <c r="D44" s="67" t="s">
        <v>51</v>
      </c>
      <c r="E44" s="50">
        <v>16200</v>
      </c>
      <c r="F44" s="51"/>
      <c r="G44" s="50"/>
      <c r="H44" s="50">
        <v>16200</v>
      </c>
      <c r="I44" s="51"/>
      <c r="J44" s="32"/>
      <c r="K44" s="27"/>
      <c r="L44" s="27"/>
      <c r="M44" s="27"/>
      <c r="N44" s="17"/>
      <c r="O44" s="18"/>
      <c r="P44" s="18"/>
      <c r="Q44" s="18"/>
      <c r="R44" s="18"/>
      <c r="S44" s="18"/>
    </row>
    <row r="45" spans="2:19" ht="15" customHeight="1">
      <c r="B45" s="104">
        <v>521</v>
      </c>
      <c r="C45" s="29" t="s">
        <v>77</v>
      </c>
      <c r="D45" s="3" t="s">
        <v>52</v>
      </c>
      <c r="E45" s="30">
        <v>1000</v>
      </c>
      <c r="F45" s="31"/>
      <c r="G45" s="30"/>
      <c r="H45" s="30">
        <v>1000</v>
      </c>
      <c r="I45" s="31"/>
      <c r="J45" s="32"/>
      <c r="K45" s="57"/>
      <c r="L45" s="27"/>
      <c r="M45" s="27"/>
      <c r="N45" s="17"/>
      <c r="O45" s="18"/>
      <c r="P45" s="18"/>
      <c r="Q45" s="18"/>
      <c r="R45" s="18"/>
      <c r="S45" s="18"/>
    </row>
    <row r="46" spans="2:19" ht="15" customHeight="1">
      <c r="B46" s="104">
        <v>521</v>
      </c>
      <c r="C46" s="29" t="s">
        <v>78</v>
      </c>
      <c r="D46" s="3" t="s">
        <v>71</v>
      </c>
      <c r="E46" s="30">
        <v>0</v>
      </c>
      <c r="F46" s="31"/>
      <c r="G46" s="30"/>
      <c r="H46" s="30">
        <v>0</v>
      </c>
      <c r="I46" s="31"/>
      <c r="J46" s="32"/>
      <c r="K46" s="34"/>
      <c r="L46" s="27"/>
      <c r="M46" s="27"/>
      <c r="N46" s="17"/>
      <c r="O46" s="18"/>
      <c r="P46" s="18"/>
      <c r="Q46" s="18"/>
      <c r="R46" s="18"/>
      <c r="S46" s="18"/>
    </row>
    <row r="47" spans="2:19" ht="15" customHeight="1" thickBot="1">
      <c r="B47" s="106">
        <v>521</v>
      </c>
      <c r="C47" s="69" t="s">
        <v>79</v>
      </c>
      <c r="D47" s="70" t="s">
        <v>101</v>
      </c>
      <c r="E47" s="43">
        <v>110</v>
      </c>
      <c r="F47" s="44"/>
      <c r="G47" s="43"/>
      <c r="H47" s="43">
        <v>110</v>
      </c>
      <c r="I47" s="44"/>
      <c r="J47" s="32"/>
      <c r="K47" s="57"/>
      <c r="L47" s="27"/>
      <c r="M47" s="27"/>
      <c r="N47" s="17"/>
      <c r="O47" s="18"/>
      <c r="P47" s="18"/>
      <c r="Q47" s="18"/>
      <c r="R47" s="18"/>
      <c r="S47" s="18"/>
    </row>
    <row r="48" spans="2:19" ht="19.5" customHeight="1" thickBot="1">
      <c r="B48" s="71"/>
      <c r="C48" s="72"/>
      <c r="D48" s="53" t="s">
        <v>8</v>
      </c>
      <c r="E48" s="55">
        <f>SUM(E44:E47)</f>
        <v>17310</v>
      </c>
      <c r="F48" s="49">
        <f>E48</f>
        <v>17310</v>
      </c>
      <c r="G48" s="55"/>
      <c r="H48" s="55">
        <f>SUM(H44:H47)</f>
        <v>17310</v>
      </c>
      <c r="I48" s="49">
        <f>H48</f>
        <v>17310</v>
      </c>
      <c r="J48" s="24"/>
      <c r="K48" s="58"/>
      <c r="L48" s="34"/>
      <c r="M48" s="27"/>
      <c r="N48" s="17"/>
      <c r="O48" s="18"/>
      <c r="P48" s="18"/>
      <c r="Q48" s="18"/>
      <c r="R48" s="18"/>
      <c r="S48" s="18"/>
    </row>
    <row r="49" spans="2:19" ht="19.5" customHeight="1" thickBot="1">
      <c r="B49" s="18"/>
      <c r="C49" s="28"/>
      <c r="D49" s="18"/>
      <c r="E49" s="24"/>
      <c r="F49" s="24"/>
      <c r="G49" s="24"/>
      <c r="H49" s="24"/>
      <c r="I49" s="24"/>
      <c r="J49" s="24"/>
      <c r="K49" s="26"/>
      <c r="L49" s="27"/>
      <c r="M49" s="27"/>
      <c r="N49" s="73"/>
      <c r="O49" s="18"/>
      <c r="P49" s="18"/>
      <c r="Q49" s="18"/>
      <c r="R49" s="18"/>
      <c r="S49" s="18"/>
    </row>
    <row r="50" spans="2:19" ht="34.5" customHeight="1" thickBot="1">
      <c r="B50" s="10" t="s">
        <v>16</v>
      </c>
      <c r="C50" s="11" t="s">
        <v>91</v>
      </c>
      <c r="D50" s="11" t="s">
        <v>17</v>
      </c>
      <c r="E50" s="12" t="s">
        <v>102</v>
      </c>
      <c r="F50" s="13" t="s">
        <v>103</v>
      </c>
      <c r="G50" s="12"/>
      <c r="H50" s="12" t="s">
        <v>105</v>
      </c>
      <c r="I50" s="13" t="s">
        <v>106</v>
      </c>
      <c r="J50" s="14"/>
      <c r="K50" s="14"/>
      <c r="L50" s="27"/>
      <c r="M50" s="27"/>
      <c r="N50" s="17"/>
      <c r="O50" s="18"/>
      <c r="P50" s="18"/>
      <c r="Q50" s="18"/>
      <c r="R50" s="18"/>
      <c r="S50" s="18"/>
    </row>
    <row r="51" spans="2:16" ht="15" customHeight="1">
      <c r="B51" s="103">
        <v>524</v>
      </c>
      <c r="C51" s="20" t="s">
        <v>34</v>
      </c>
      <c r="D51" s="2" t="s">
        <v>53</v>
      </c>
      <c r="E51" s="50">
        <v>4100</v>
      </c>
      <c r="F51" s="51"/>
      <c r="G51" s="50"/>
      <c r="H51" s="50">
        <v>4100</v>
      </c>
      <c r="I51" s="51"/>
      <c r="J51" s="32"/>
      <c r="K51" s="27"/>
      <c r="L51" s="27"/>
      <c r="M51" s="27"/>
      <c r="N51" s="17"/>
      <c r="O51" s="18"/>
      <c r="P51" s="18"/>
    </row>
    <row r="52" spans="2:16" ht="15" customHeight="1" thickBot="1">
      <c r="B52" s="108">
        <v>524</v>
      </c>
      <c r="C52" s="60" t="s">
        <v>23</v>
      </c>
      <c r="D52" s="59" t="s">
        <v>54</v>
      </c>
      <c r="E52" s="39">
        <v>1500</v>
      </c>
      <c r="F52" s="40"/>
      <c r="G52" s="39"/>
      <c r="H52" s="39">
        <v>1500</v>
      </c>
      <c r="I52" s="40"/>
      <c r="J52" s="32"/>
      <c r="K52" s="57"/>
      <c r="L52" s="27"/>
      <c r="M52" s="27"/>
      <c r="N52" s="17"/>
      <c r="O52" s="18"/>
      <c r="P52" s="18"/>
    </row>
    <row r="53" spans="2:16" ht="19.5" customHeight="1" thickBot="1">
      <c r="B53" s="74"/>
      <c r="C53" s="54"/>
      <c r="D53" s="53" t="s">
        <v>9</v>
      </c>
      <c r="E53" s="48">
        <f>SUM(E51:E52)</f>
        <v>5600</v>
      </c>
      <c r="F53" s="75">
        <f>E53</f>
        <v>5600</v>
      </c>
      <c r="G53" s="48"/>
      <c r="H53" s="48">
        <f>SUM(H51:H52)</f>
        <v>5600</v>
      </c>
      <c r="I53" s="75">
        <f>H53</f>
        <v>5600</v>
      </c>
      <c r="J53" s="24"/>
      <c r="K53" s="26"/>
      <c r="L53" s="27"/>
      <c r="M53" s="27"/>
      <c r="N53" s="17"/>
      <c r="O53" s="18"/>
      <c r="P53" s="18"/>
    </row>
    <row r="54" spans="2:16" ht="15" customHeight="1" thickBot="1">
      <c r="B54" s="74">
        <v>525</v>
      </c>
      <c r="C54" s="54" t="s">
        <v>21</v>
      </c>
      <c r="D54" s="53" t="s">
        <v>84</v>
      </c>
      <c r="E54" s="43">
        <v>68</v>
      </c>
      <c r="F54" s="44"/>
      <c r="G54" s="43"/>
      <c r="H54" s="43">
        <v>68</v>
      </c>
      <c r="I54" s="44"/>
      <c r="J54" s="32"/>
      <c r="K54" s="57"/>
      <c r="L54" s="27"/>
      <c r="M54" s="27"/>
      <c r="N54" s="17"/>
      <c r="O54" s="18"/>
      <c r="P54" s="18"/>
    </row>
    <row r="55" spans="2:16" ht="19.5" customHeight="1" thickBot="1">
      <c r="B55" s="74"/>
      <c r="C55" s="54"/>
      <c r="D55" s="53" t="s">
        <v>85</v>
      </c>
      <c r="E55" s="48">
        <f>SUM(E54)</f>
        <v>68</v>
      </c>
      <c r="F55" s="75">
        <f>E55</f>
        <v>68</v>
      </c>
      <c r="G55" s="48"/>
      <c r="H55" s="48">
        <f>SUM(H54)</f>
        <v>68</v>
      </c>
      <c r="I55" s="75">
        <f>H55</f>
        <v>68</v>
      </c>
      <c r="J55" s="24"/>
      <c r="K55" s="58"/>
      <c r="L55" s="27"/>
      <c r="M55" s="27"/>
      <c r="N55" s="17"/>
      <c r="O55" s="18"/>
      <c r="P55" s="18"/>
    </row>
    <row r="56" spans="1:16" ht="15" customHeight="1">
      <c r="A56" s="76"/>
      <c r="B56" s="109">
        <v>527</v>
      </c>
      <c r="C56" s="68" t="s">
        <v>34</v>
      </c>
      <c r="D56" s="77" t="s">
        <v>113</v>
      </c>
      <c r="E56" s="78">
        <v>326</v>
      </c>
      <c r="F56" s="79"/>
      <c r="G56" s="78"/>
      <c r="H56" s="78">
        <v>326</v>
      </c>
      <c r="I56" s="79"/>
      <c r="J56" s="32"/>
      <c r="K56" s="57"/>
      <c r="L56" s="27"/>
      <c r="M56" s="27"/>
      <c r="N56" s="17"/>
      <c r="O56" s="18"/>
      <c r="P56" s="18"/>
    </row>
    <row r="57" spans="1:16" ht="15" customHeight="1" thickBot="1">
      <c r="A57" s="76"/>
      <c r="B57" s="103">
        <v>527</v>
      </c>
      <c r="C57" s="80" t="s">
        <v>23</v>
      </c>
      <c r="D57" s="37" t="s">
        <v>62</v>
      </c>
      <c r="E57" s="39">
        <v>30</v>
      </c>
      <c r="F57" s="40"/>
      <c r="G57" s="39"/>
      <c r="H57" s="39">
        <v>30</v>
      </c>
      <c r="I57" s="40"/>
      <c r="J57" s="32"/>
      <c r="K57" s="57"/>
      <c r="L57" s="27"/>
      <c r="M57" s="27"/>
      <c r="N57" s="17"/>
      <c r="O57" s="18"/>
      <c r="P57" s="18"/>
    </row>
    <row r="58" spans="1:16" ht="19.5" customHeight="1" thickBot="1">
      <c r="A58" s="81"/>
      <c r="B58" s="74"/>
      <c r="C58" s="46"/>
      <c r="D58" s="45" t="s">
        <v>10</v>
      </c>
      <c r="E58" s="48">
        <f>SUM(E56:E57)</f>
        <v>356</v>
      </c>
      <c r="F58" s="75">
        <f>E58</f>
        <v>356</v>
      </c>
      <c r="G58" s="48"/>
      <c r="H58" s="48">
        <f>SUM(H56:H57)</f>
        <v>356</v>
      </c>
      <c r="I58" s="75">
        <f>H58</f>
        <v>356</v>
      </c>
      <c r="J58" s="24"/>
      <c r="K58" s="58"/>
      <c r="L58" s="27"/>
      <c r="M58" s="27"/>
      <c r="N58" s="17"/>
      <c r="O58" s="18"/>
      <c r="P58" s="18"/>
    </row>
    <row r="59" spans="2:16" ht="15" customHeight="1" thickBot="1">
      <c r="B59" s="108">
        <v>528</v>
      </c>
      <c r="C59" s="60" t="s">
        <v>55</v>
      </c>
      <c r="D59" s="82" t="s">
        <v>96</v>
      </c>
      <c r="E59" s="39">
        <v>310</v>
      </c>
      <c r="F59" s="40"/>
      <c r="G59" s="39"/>
      <c r="H59" s="39">
        <v>310</v>
      </c>
      <c r="I59" s="40"/>
      <c r="J59" s="32"/>
      <c r="K59" s="57"/>
      <c r="L59" s="27"/>
      <c r="M59" s="27"/>
      <c r="N59" s="17"/>
      <c r="O59" s="18"/>
      <c r="P59" s="18"/>
    </row>
    <row r="60" spans="2:16" ht="19.5" customHeight="1" thickBot="1">
      <c r="B60" s="74"/>
      <c r="C60" s="54"/>
      <c r="D60" s="53" t="s">
        <v>14</v>
      </c>
      <c r="E60" s="55">
        <f>SUM(E59:E59)</f>
        <v>310</v>
      </c>
      <c r="F60" s="49">
        <f>E60</f>
        <v>310</v>
      </c>
      <c r="G60" s="55"/>
      <c r="H60" s="55">
        <f>SUM(H59:H59)</f>
        <v>310</v>
      </c>
      <c r="I60" s="49">
        <v>310</v>
      </c>
      <c r="J60" s="24"/>
      <c r="K60" s="58"/>
      <c r="L60" s="34"/>
      <c r="M60" s="27"/>
      <c r="N60" s="17"/>
      <c r="O60" s="18"/>
      <c r="P60" s="18"/>
    </row>
    <row r="61" spans="2:16" ht="15" customHeight="1" thickBot="1">
      <c r="B61" s="108">
        <v>542</v>
      </c>
      <c r="C61" s="60"/>
      <c r="D61" s="59" t="s">
        <v>56</v>
      </c>
      <c r="E61" s="62">
        <v>0</v>
      </c>
      <c r="F61" s="63"/>
      <c r="G61" s="62"/>
      <c r="H61" s="62">
        <v>0</v>
      </c>
      <c r="I61" s="63"/>
      <c r="J61" s="32"/>
      <c r="K61" s="27"/>
      <c r="L61" s="27"/>
      <c r="M61" s="27"/>
      <c r="N61" s="17"/>
      <c r="O61" s="18"/>
      <c r="P61" s="18"/>
    </row>
    <row r="62" spans="2:16" ht="19.5" customHeight="1" thickBot="1">
      <c r="B62" s="74"/>
      <c r="C62" s="54"/>
      <c r="D62" s="53" t="s">
        <v>15</v>
      </c>
      <c r="E62" s="48">
        <f>SUM(E61)</f>
        <v>0</v>
      </c>
      <c r="F62" s="75">
        <f>SUM(F61)</f>
        <v>0</v>
      </c>
      <c r="G62" s="48"/>
      <c r="H62" s="48">
        <f>SUM(H61)</f>
        <v>0</v>
      </c>
      <c r="I62" s="75">
        <f>SUM(I61)</f>
        <v>0</v>
      </c>
      <c r="J62" s="24"/>
      <c r="K62" s="64"/>
      <c r="L62" s="27"/>
      <c r="M62" s="27"/>
      <c r="N62" s="17"/>
      <c r="O62" s="18"/>
      <c r="P62" s="18"/>
    </row>
    <row r="63" spans="2:16" ht="15" customHeight="1">
      <c r="B63" s="109">
        <v>549</v>
      </c>
      <c r="C63" s="68" t="s">
        <v>34</v>
      </c>
      <c r="D63" s="83" t="s">
        <v>100</v>
      </c>
      <c r="E63" s="50">
        <v>0</v>
      </c>
      <c r="F63" s="79"/>
      <c r="G63" s="50"/>
      <c r="H63" s="50">
        <v>0</v>
      </c>
      <c r="I63" s="79"/>
      <c r="J63" s="32"/>
      <c r="K63" s="27"/>
      <c r="L63" s="27"/>
      <c r="M63" s="27"/>
      <c r="N63" s="17"/>
      <c r="O63" s="18"/>
      <c r="P63" s="18"/>
    </row>
    <row r="64" spans="2:16" ht="15" customHeight="1">
      <c r="B64" s="104">
        <v>549</v>
      </c>
      <c r="C64" s="29" t="s">
        <v>61</v>
      </c>
      <c r="D64" s="3" t="s">
        <v>86</v>
      </c>
      <c r="E64" s="30">
        <v>152</v>
      </c>
      <c r="F64" s="31"/>
      <c r="G64" s="30"/>
      <c r="H64" s="30">
        <v>152</v>
      </c>
      <c r="I64" s="31"/>
      <c r="J64" s="32"/>
      <c r="K64" s="57"/>
      <c r="L64" s="27"/>
      <c r="M64" s="27"/>
      <c r="N64" s="17"/>
      <c r="O64" s="18"/>
      <c r="P64" s="18"/>
    </row>
    <row r="65" spans="2:16" ht="15" customHeight="1">
      <c r="B65" s="104">
        <v>549</v>
      </c>
      <c r="C65" s="29" t="s">
        <v>57</v>
      </c>
      <c r="D65" s="3" t="s">
        <v>58</v>
      </c>
      <c r="E65" s="30">
        <v>2</v>
      </c>
      <c r="F65" s="31"/>
      <c r="G65" s="30"/>
      <c r="H65" s="30">
        <v>2</v>
      </c>
      <c r="I65" s="31"/>
      <c r="J65" s="32"/>
      <c r="K65" s="57"/>
      <c r="L65" s="27"/>
      <c r="M65" s="27"/>
      <c r="N65" s="17"/>
      <c r="O65" s="18"/>
      <c r="P65" s="18"/>
    </row>
    <row r="66" spans="2:16" ht="15" customHeight="1" thickBot="1">
      <c r="B66" s="105">
        <v>549</v>
      </c>
      <c r="C66" s="38" t="s">
        <v>59</v>
      </c>
      <c r="D66" s="37" t="s">
        <v>60</v>
      </c>
      <c r="E66" s="39">
        <v>3</v>
      </c>
      <c r="F66" s="40"/>
      <c r="G66" s="39"/>
      <c r="H66" s="39">
        <v>3</v>
      </c>
      <c r="I66" s="40"/>
      <c r="J66" s="32"/>
      <c r="K66" s="27"/>
      <c r="L66" s="27"/>
      <c r="M66" s="27"/>
      <c r="N66" s="17"/>
      <c r="O66" s="18"/>
      <c r="P66" s="18"/>
    </row>
    <row r="67" spans="2:16" ht="19.5" customHeight="1" thickBot="1">
      <c r="B67" s="74"/>
      <c r="C67" s="54"/>
      <c r="D67" s="53" t="s">
        <v>87</v>
      </c>
      <c r="E67" s="48">
        <f>SUM(E63:E66)</f>
        <v>157</v>
      </c>
      <c r="F67" s="75">
        <v>157</v>
      </c>
      <c r="G67" s="48"/>
      <c r="H67" s="48">
        <f>SUM(H63:H66)</f>
        <v>157</v>
      </c>
      <c r="I67" s="75">
        <v>157</v>
      </c>
      <c r="J67" s="24"/>
      <c r="K67" s="58"/>
      <c r="L67" s="84"/>
      <c r="M67" s="27"/>
      <c r="N67" s="17"/>
      <c r="O67" s="18"/>
      <c r="P67" s="18"/>
    </row>
    <row r="68" spans="2:16" ht="15" customHeight="1" thickBot="1">
      <c r="B68" s="108">
        <v>551</v>
      </c>
      <c r="C68" s="60"/>
      <c r="D68" s="82" t="s">
        <v>98</v>
      </c>
      <c r="E68" s="43">
        <v>180</v>
      </c>
      <c r="F68" s="44"/>
      <c r="G68" s="43"/>
      <c r="H68" s="43">
        <v>180</v>
      </c>
      <c r="I68" s="44"/>
      <c r="J68" s="32"/>
      <c r="K68" s="57"/>
      <c r="L68" s="27"/>
      <c r="M68" s="27"/>
      <c r="N68" s="17"/>
      <c r="O68" s="18"/>
      <c r="P68" s="18"/>
    </row>
    <row r="69" spans="2:16" ht="15" customHeight="1" thickBot="1">
      <c r="B69" s="74"/>
      <c r="C69" s="54"/>
      <c r="D69" s="85" t="s">
        <v>99</v>
      </c>
      <c r="E69" s="48">
        <f>SUM(E68)</f>
        <v>180</v>
      </c>
      <c r="F69" s="75">
        <f>E69</f>
        <v>180</v>
      </c>
      <c r="G69" s="48"/>
      <c r="H69" s="48">
        <f>SUM(H68)</f>
        <v>180</v>
      </c>
      <c r="I69" s="75">
        <f>H69</f>
        <v>180</v>
      </c>
      <c r="J69" s="24"/>
      <c r="K69" s="58"/>
      <c r="L69" s="27"/>
      <c r="M69" s="27"/>
      <c r="N69" s="17"/>
      <c r="O69" s="18"/>
      <c r="P69" s="18"/>
    </row>
    <row r="70" spans="2:16" ht="15" customHeight="1">
      <c r="B70" s="109">
        <v>558</v>
      </c>
      <c r="C70" s="68" t="s">
        <v>67</v>
      </c>
      <c r="D70" s="86" t="s">
        <v>114</v>
      </c>
      <c r="E70" s="50">
        <v>10</v>
      </c>
      <c r="F70" s="79"/>
      <c r="G70" s="50"/>
      <c r="H70" s="50">
        <v>10</v>
      </c>
      <c r="I70" s="79"/>
      <c r="J70" s="32"/>
      <c r="K70" s="27"/>
      <c r="L70" s="27"/>
      <c r="M70" s="27"/>
      <c r="N70" s="17"/>
      <c r="O70" s="18"/>
      <c r="P70" s="18"/>
    </row>
    <row r="71" spans="2:16" ht="15" customHeight="1">
      <c r="B71" s="104">
        <v>558</v>
      </c>
      <c r="C71" s="35" t="s">
        <v>64</v>
      </c>
      <c r="D71" s="87" t="s">
        <v>115</v>
      </c>
      <c r="E71" s="30">
        <v>50</v>
      </c>
      <c r="F71" s="31"/>
      <c r="G71" s="30"/>
      <c r="H71" s="30">
        <v>40</v>
      </c>
      <c r="I71" s="31"/>
      <c r="J71" s="32"/>
      <c r="K71" s="57"/>
      <c r="L71" s="27"/>
      <c r="M71" s="27"/>
      <c r="N71" s="17"/>
      <c r="O71" s="18"/>
      <c r="P71" s="18"/>
    </row>
    <row r="72" spans="2:16" ht="19.5" customHeight="1" thickBot="1">
      <c r="B72" s="105"/>
      <c r="C72" s="46"/>
      <c r="D72" s="70" t="s">
        <v>97</v>
      </c>
      <c r="E72" s="48">
        <f>SUM(E70:E71)</f>
        <v>60</v>
      </c>
      <c r="F72" s="75">
        <f>E72</f>
        <v>60</v>
      </c>
      <c r="G72" s="48"/>
      <c r="H72" s="48">
        <f>SUM(H70:H71)</f>
        <v>50</v>
      </c>
      <c r="I72" s="75">
        <f>H72</f>
        <v>50</v>
      </c>
      <c r="J72" s="24"/>
      <c r="K72" s="58"/>
      <c r="L72" s="27"/>
      <c r="M72" s="27"/>
      <c r="N72" s="17"/>
      <c r="O72" s="18"/>
      <c r="P72" s="18"/>
    </row>
    <row r="73" spans="2:16" ht="19.5" customHeight="1" thickBot="1">
      <c r="B73" s="107">
        <v>591</v>
      </c>
      <c r="C73" s="88" t="s">
        <v>34</v>
      </c>
      <c r="D73" s="70" t="s">
        <v>92</v>
      </c>
      <c r="E73" s="43">
        <v>1</v>
      </c>
      <c r="F73" s="44"/>
      <c r="G73" s="43"/>
      <c r="H73" s="43">
        <v>1</v>
      </c>
      <c r="I73" s="44"/>
      <c r="J73" s="32"/>
      <c r="K73" s="57"/>
      <c r="L73" s="27"/>
      <c r="M73" s="27"/>
      <c r="N73" s="17"/>
      <c r="O73" s="18"/>
      <c r="P73" s="18"/>
    </row>
    <row r="74" spans="2:16" ht="19.5" customHeight="1" thickBot="1">
      <c r="B74" s="107"/>
      <c r="C74" s="88"/>
      <c r="D74" s="70" t="s">
        <v>93</v>
      </c>
      <c r="E74" s="48">
        <v>1</v>
      </c>
      <c r="F74" s="75">
        <f>E74</f>
        <v>1</v>
      </c>
      <c r="G74" s="48"/>
      <c r="H74" s="48">
        <v>1</v>
      </c>
      <c r="I74" s="75">
        <f>H74</f>
        <v>1</v>
      </c>
      <c r="J74" s="24"/>
      <c r="K74" s="58"/>
      <c r="L74" s="27"/>
      <c r="M74" s="27"/>
      <c r="N74" s="17"/>
      <c r="O74" s="18"/>
      <c r="P74" s="18"/>
    </row>
    <row r="75" spans="2:16" ht="19.5" customHeight="1" thickBot="1">
      <c r="B75" s="107"/>
      <c r="C75" s="88"/>
      <c r="D75" s="70"/>
      <c r="E75" s="48"/>
      <c r="F75" s="49"/>
      <c r="G75" s="48"/>
      <c r="H75" s="48"/>
      <c r="I75" s="49"/>
      <c r="J75" s="24"/>
      <c r="K75" s="64"/>
      <c r="L75" s="27"/>
      <c r="M75" s="27"/>
      <c r="N75" s="17"/>
      <c r="O75" s="27"/>
      <c r="P75" s="18"/>
    </row>
    <row r="76" spans="2:16" ht="15" customHeight="1" thickBot="1">
      <c r="B76" s="107"/>
      <c r="C76" s="46"/>
      <c r="D76" s="47" t="s">
        <v>2</v>
      </c>
      <c r="E76" s="48">
        <f>E3-E9</f>
        <v>-21039</v>
      </c>
      <c r="F76" s="48">
        <f>F3-F9</f>
        <v>-21039</v>
      </c>
      <c r="G76" s="48"/>
      <c r="H76" s="48">
        <f>H3-H9</f>
        <v>-21004</v>
      </c>
      <c r="I76" s="75">
        <f>I3-I9</f>
        <v>-21004</v>
      </c>
      <c r="J76" s="24"/>
      <c r="K76" s="64"/>
      <c r="L76" s="27"/>
      <c r="M76" s="27"/>
      <c r="N76" s="17"/>
      <c r="O76" s="18"/>
      <c r="P76" s="18"/>
    </row>
    <row r="77" spans="2:16" ht="15" customHeight="1" thickBot="1">
      <c r="B77" s="109"/>
      <c r="C77" s="20"/>
      <c r="D77" s="4" t="s">
        <v>94</v>
      </c>
      <c r="E77" s="62">
        <f>E78+E79+E80</f>
        <v>21039</v>
      </c>
      <c r="F77" s="63">
        <f>E77</f>
        <v>21039</v>
      </c>
      <c r="G77" s="62"/>
      <c r="H77" s="62">
        <f>H78+H79+H80</f>
        <v>21004</v>
      </c>
      <c r="I77" s="63">
        <f>H77</f>
        <v>21004</v>
      </c>
      <c r="J77" s="32"/>
      <c r="K77" s="27"/>
      <c r="L77" s="27"/>
      <c r="M77" s="27">
        <f>H76+H77</f>
        <v>0</v>
      </c>
      <c r="N77" s="17"/>
      <c r="O77" s="27"/>
      <c r="P77" s="18"/>
    </row>
    <row r="78" spans="2:16" ht="15" customHeight="1">
      <c r="B78" s="104">
        <v>672</v>
      </c>
      <c r="C78" s="29" t="s">
        <v>89</v>
      </c>
      <c r="D78" s="3" t="s">
        <v>11</v>
      </c>
      <c r="E78" s="50">
        <v>11270</v>
      </c>
      <c r="F78" s="51"/>
      <c r="G78" s="50"/>
      <c r="H78" s="50">
        <v>11270</v>
      </c>
      <c r="I78" s="51"/>
      <c r="J78" s="32"/>
      <c r="K78" s="27"/>
      <c r="L78" s="27"/>
      <c r="M78" s="89"/>
      <c r="N78" s="17"/>
      <c r="O78" s="18"/>
      <c r="P78" s="18"/>
    </row>
    <row r="79" spans="2:16" ht="15" customHeight="1">
      <c r="B79" s="104">
        <v>672</v>
      </c>
      <c r="C79" s="29" t="s">
        <v>90</v>
      </c>
      <c r="D79" s="4" t="s">
        <v>117</v>
      </c>
      <c r="E79" s="30">
        <v>9050</v>
      </c>
      <c r="F79" s="31"/>
      <c r="G79" s="30"/>
      <c r="H79" s="30">
        <v>9015</v>
      </c>
      <c r="I79" s="31"/>
      <c r="J79" s="32"/>
      <c r="K79" s="27"/>
      <c r="L79" s="27"/>
      <c r="M79" s="27"/>
      <c r="N79" s="17"/>
      <c r="O79" s="18"/>
      <c r="P79" s="18"/>
    </row>
    <row r="80" spans="2:16" ht="15" customHeight="1" thickBot="1">
      <c r="B80" s="110">
        <v>672</v>
      </c>
      <c r="C80" s="90"/>
      <c r="D80" s="91" t="s">
        <v>116</v>
      </c>
      <c r="E80" s="39">
        <v>719</v>
      </c>
      <c r="F80" s="40"/>
      <c r="G80" s="39"/>
      <c r="H80" s="39">
        <v>719</v>
      </c>
      <c r="I80" s="40"/>
      <c r="J80" s="32"/>
      <c r="K80" s="27"/>
      <c r="L80" s="27"/>
      <c r="M80" s="27"/>
      <c r="N80" s="92"/>
      <c r="O80" s="92"/>
      <c r="P80" s="18"/>
    </row>
    <row r="81" spans="2:16" ht="15" customHeight="1" thickBot="1">
      <c r="B81" s="74"/>
      <c r="C81" s="93"/>
      <c r="D81" s="45" t="s">
        <v>13</v>
      </c>
      <c r="E81" s="62">
        <v>500</v>
      </c>
      <c r="F81" s="63">
        <v>500</v>
      </c>
      <c r="G81" s="62"/>
      <c r="H81" s="62">
        <v>0</v>
      </c>
      <c r="I81" s="63">
        <v>0</v>
      </c>
      <c r="J81" s="32"/>
      <c r="K81" s="27"/>
      <c r="L81" s="27"/>
      <c r="M81" s="27"/>
      <c r="N81" s="92"/>
      <c r="O81" s="92"/>
      <c r="P81" s="18"/>
    </row>
    <row r="82" spans="1:16" ht="26.25" customHeight="1">
      <c r="A82" s="81"/>
      <c r="B82" s="94" t="s">
        <v>120</v>
      </c>
      <c r="C82" s="95"/>
      <c r="D82" s="95"/>
      <c r="E82" s="95"/>
      <c r="F82" s="95"/>
      <c r="G82" s="95"/>
      <c r="H82" s="95"/>
      <c r="I82" s="95"/>
      <c r="J82" s="95"/>
      <c r="K82" s="17"/>
      <c r="L82" s="27"/>
      <c r="M82" s="96"/>
      <c r="N82" s="92"/>
      <c r="O82" s="92"/>
      <c r="P82" s="18"/>
    </row>
    <row r="83" spans="1:16" ht="66" customHeight="1">
      <c r="A83" s="76"/>
      <c r="B83" s="97" t="s">
        <v>121</v>
      </c>
      <c r="C83" s="98"/>
      <c r="D83" s="98"/>
      <c r="E83" s="98"/>
      <c r="F83" s="98"/>
      <c r="G83" s="98"/>
      <c r="H83" s="98"/>
      <c r="I83" s="98"/>
      <c r="J83" s="98"/>
      <c r="K83" s="17"/>
      <c r="L83" s="27"/>
      <c r="M83" s="27"/>
      <c r="N83" s="18"/>
      <c r="O83" s="18"/>
      <c r="P83" s="18"/>
    </row>
    <row r="84" spans="2:16" ht="57" customHeight="1">
      <c r="B84" s="97" t="s">
        <v>123</v>
      </c>
      <c r="C84" s="98"/>
      <c r="D84" s="98"/>
      <c r="E84" s="98"/>
      <c r="F84" s="98"/>
      <c r="G84" s="98"/>
      <c r="H84" s="98"/>
      <c r="I84" s="98"/>
      <c r="J84" s="98"/>
      <c r="K84" s="17"/>
      <c r="L84" s="27"/>
      <c r="M84" s="27"/>
      <c r="N84" s="18"/>
      <c r="O84" s="18"/>
      <c r="P84" s="18"/>
    </row>
    <row r="85" spans="2:16" ht="23.25" customHeight="1">
      <c r="B85" s="97" t="s">
        <v>122</v>
      </c>
      <c r="C85" s="98"/>
      <c r="D85" s="98"/>
      <c r="E85" s="98"/>
      <c r="F85" s="98"/>
      <c r="G85" s="98"/>
      <c r="H85" s="98"/>
      <c r="I85" s="98"/>
      <c r="J85" s="98"/>
      <c r="K85" s="17"/>
      <c r="L85" s="27"/>
      <c r="M85" s="27"/>
      <c r="N85" s="18"/>
      <c r="O85" s="18"/>
      <c r="P85" s="18"/>
    </row>
    <row r="86" spans="2:16" ht="22.5" customHeight="1">
      <c r="B86" s="99" t="s">
        <v>118</v>
      </c>
      <c r="C86" s="100"/>
      <c r="D86" s="66"/>
      <c r="E86" s="17"/>
      <c r="F86" s="73"/>
      <c r="G86" s="17"/>
      <c r="H86" s="17"/>
      <c r="I86" s="17"/>
      <c r="J86" s="17"/>
      <c r="K86" s="17"/>
      <c r="L86" s="27"/>
      <c r="M86" s="27"/>
      <c r="N86" s="18"/>
      <c r="O86" s="18"/>
      <c r="P86" s="18"/>
    </row>
    <row r="87" spans="2:16" ht="12.75">
      <c r="B87" s="99" t="s">
        <v>119</v>
      </c>
      <c r="C87" s="100"/>
      <c r="D87" s="18"/>
      <c r="E87" s="17"/>
      <c r="F87" s="73"/>
      <c r="G87" s="17"/>
      <c r="H87" s="17"/>
      <c r="I87" s="17"/>
      <c r="J87" s="17"/>
      <c r="K87" s="17"/>
      <c r="L87" s="27"/>
      <c r="M87" s="27"/>
      <c r="N87" s="18"/>
      <c r="O87" s="18"/>
      <c r="P87" s="18"/>
    </row>
    <row r="88" spans="3:16" ht="12.75">
      <c r="C88" s="100"/>
      <c r="D88" s="18"/>
      <c r="E88" s="17"/>
      <c r="F88" s="17"/>
      <c r="G88" s="17"/>
      <c r="H88" s="17"/>
      <c r="I88" s="17"/>
      <c r="J88" s="17"/>
      <c r="K88" s="17"/>
      <c r="L88" s="27"/>
      <c r="M88" s="27"/>
      <c r="N88" s="18"/>
      <c r="O88" s="18"/>
      <c r="P88" s="18"/>
    </row>
    <row r="89" spans="3:16" ht="12.75">
      <c r="C89" s="100"/>
      <c r="D89" s="66"/>
      <c r="E89" s="17"/>
      <c r="F89" s="17"/>
      <c r="G89" s="17"/>
      <c r="H89" s="17"/>
      <c r="I89" s="34"/>
      <c r="J89" s="34"/>
      <c r="K89" s="34"/>
      <c r="L89" s="101"/>
      <c r="M89" s="27"/>
      <c r="N89" s="18"/>
      <c r="O89" s="18"/>
      <c r="P89" s="18"/>
    </row>
    <row r="90" spans="3:16" ht="12.75">
      <c r="C90" s="100"/>
      <c r="D90" s="66"/>
      <c r="E90" s="17"/>
      <c r="F90" s="17"/>
      <c r="G90" s="17"/>
      <c r="H90" s="17"/>
      <c r="I90" s="17"/>
      <c r="J90" s="17"/>
      <c r="K90" s="17"/>
      <c r="L90" s="101"/>
      <c r="M90" s="27"/>
      <c r="N90" s="18"/>
      <c r="O90" s="18"/>
      <c r="P90" s="18"/>
    </row>
    <row r="91" spans="2:16" ht="12.75">
      <c r="B91" s="102"/>
      <c r="D91" s="66"/>
      <c r="E91" s="17"/>
      <c r="F91" s="17"/>
      <c r="G91" s="17"/>
      <c r="H91" s="17"/>
      <c r="I91" s="17"/>
      <c r="J91" s="17"/>
      <c r="K91" s="17"/>
      <c r="L91" s="27"/>
      <c r="M91" s="18"/>
      <c r="N91" s="18"/>
      <c r="O91" s="18"/>
      <c r="P91" s="18"/>
    </row>
    <row r="92" spans="4:16" ht="12.75">
      <c r="D92" s="18"/>
      <c r="E92" s="17"/>
      <c r="F92" s="17"/>
      <c r="G92" s="17"/>
      <c r="H92" s="17"/>
      <c r="I92" s="17"/>
      <c r="J92" s="17"/>
      <c r="K92" s="17"/>
      <c r="L92" s="27"/>
      <c r="M92" s="18"/>
      <c r="N92" s="18"/>
      <c r="O92" s="18"/>
      <c r="P92" s="18"/>
    </row>
    <row r="93" spans="4:16" ht="12.75">
      <c r="D93" s="18"/>
      <c r="E93" s="17"/>
      <c r="F93" s="17"/>
      <c r="G93" s="17"/>
      <c r="H93" s="17"/>
      <c r="I93" s="17"/>
      <c r="J93" s="17"/>
      <c r="K93" s="17"/>
      <c r="L93" s="27"/>
      <c r="M93" s="18"/>
      <c r="N93" s="18"/>
      <c r="O93" s="18"/>
      <c r="P93" s="18"/>
    </row>
    <row r="94" spans="3:16" ht="12.75">
      <c r="C94" s="100"/>
      <c r="D94" s="66"/>
      <c r="E94" s="17"/>
      <c r="F94" s="17"/>
      <c r="G94" s="17"/>
      <c r="H94" s="17"/>
      <c r="I94" s="17"/>
      <c r="J94" s="17"/>
      <c r="K94" s="17"/>
      <c r="L94" s="34"/>
      <c r="M94" s="18"/>
      <c r="N94" s="18"/>
      <c r="O94" s="18"/>
      <c r="P94" s="18"/>
    </row>
    <row r="95" spans="5:16" ht="12.75">
      <c r="E95" s="17"/>
      <c r="F95" s="17"/>
      <c r="G95" s="17"/>
      <c r="H95" s="17"/>
      <c r="I95" s="17"/>
      <c r="J95" s="17"/>
      <c r="K95" s="17"/>
      <c r="L95" s="27"/>
      <c r="M95" s="18"/>
      <c r="N95" s="18"/>
      <c r="O95" s="18"/>
      <c r="P95" s="18"/>
    </row>
    <row r="96" spans="5:16" ht="12.75">
      <c r="E96" s="17"/>
      <c r="F96" s="17"/>
      <c r="G96" s="17"/>
      <c r="H96" s="17"/>
      <c r="I96" s="17"/>
      <c r="J96" s="17"/>
      <c r="K96" s="17"/>
      <c r="L96" s="27"/>
      <c r="M96" s="18"/>
      <c r="N96" s="99"/>
      <c r="O96" s="18"/>
      <c r="P96" s="18"/>
    </row>
    <row r="97" spans="5:16" ht="12.75">
      <c r="E97" s="17"/>
      <c r="F97" s="17"/>
      <c r="G97" s="17"/>
      <c r="H97" s="17"/>
      <c r="I97" s="17"/>
      <c r="J97" s="17"/>
      <c r="K97" s="17"/>
      <c r="L97" s="27"/>
      <c r="M97" s="18"/>
      <c r="N97" s="18"/>
      <c r="O97" s="18"/>
      <c r="P97" s="18"/>
    </row>
    <row r="98" spans="5:16" ht="12.75">
      <c r="E98" s="17"/>
      <c r="F98" s="17"/>
      <c r="G98" s="17"/>
      <c r="H98" s="17"/>
      <c r="I98" s="17"/>
      <c r="J98" s="17"/>
      <c r="K98" s="17"/>
      <c r="L98" s="28"/>
      <c r="M98" s="18"/>
      <c r="N98" s="18"/>
      <c r="O98" s="18"/>
      <c r="P98" s="18"/>
    </row>
    <row r="99" spans="5:16" ht="12.75"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13:16" ht="12.75">
      <c r="M100" s="18"/>
      <c r="N100" s="18"/>
      <c r="O100" s="18"/>
      <c r="P100" s="18"/>
    </row>
    <row r="101" spans="13:16" ht="12.75">
      <c r="M101" s="18"/>
      <c r="N101" s="18"/>
      <c r="O101" s="18"/>
      <c r="P101" s="18"/>
    </row>
    <row r="102" spans="13:16" ht="12.75">
      <c r="M102" s="18"/>
      <c r="N102" s="18"/>
      <c r="O102" s="18"/>
      <c r="P102" s="18"/>
    </row>
    <row r="103" spans="13:16" ht="12.75">
      <c r="M103" s="18"/>
      <c r="N103" s="18"/>
      <c r="O103" s="18"/>
      <c r="P103" s="18"/>
    </row>
    <row r="104" spans="13:16" ht="12.75">
      <c r="M104" s="18"/>
      <c r="N104" s="18"/>
      <c r="O104" s="18"/>
      <c r="P104" s="18"/>
    </row>
    <row r="105" spans="13:16" ht="12.75">
      <c r="M105" s="18"/>
      <c r="N105" s="18"/>
      <c r="O105" s="18"/>
      <c r="P105" s="18"/>
    </row>
    <row r="106" spans="13:16" ht="12.75">
      <c r="M106" s="18"/>
      <c r="N106" s="18"/>
      <c r="O106" s="18"/>
      <c r="P106" s="18"/>
    </row>
    <row r="107" ht="12.75">
      <c r="N107" s="18"/>
    </row>
    <row r="108" ht="12.75">
      <c r="N108" s="18"/>
    </row>
    <row r="109" ht="12.75">
      <c r="N109" s="18"/>
    </row>
    <row r="110" ht="12.75">
      <c r="N110" s="18"/>
    </row>
    <row r="111" ht="12.75">
      <c r="N111" s="18"/>
    </row>
    <row r="112" ht="12.75">
      <c r="N112" s="18"/>
    </row>
    <row r="113" ht="12.75">
      <c r="N113" s="18"/>
    </row>
    <row r="114" ht="12.75">
      <c r="N114" s="18"/>
    </row>
    <row r="115" ht="12.75">
      <c r="N115" s="18"/>
    </row>
    <row r="116" ht="12.75">
      <c r="N116" s="18"/>
    </row>
    <row r="117" ht="12.75">
      <c r="N117" s="18"/>
    </row>
    <row r="118" ht="12.75">
      <c r="N118" s="18"/>
    </row>
    <row r="119" ht="12.75">
      <c r="N119" s="18"/>
    </row>
    <row r="120" ht="12.75">
      <c r="N120" s="18"/>
    </row>
  </sheetData>
  <sheetProtection/>
  <mergeCells count="4">
    <mergeCell ref="B83:J83"/>
    <mergeCell ref="B84:J84"/>
    <mergeCell ref="B85:J85"/>
    <mergeCell ref="B82:J82"/>
  </mergeCells>
  <printOptions/>
  <pageMargins left="0.3937007874015748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Vaculíková</dc:creator>
  <cp:keywords/>
  <dc:description/>
  <cp:lastModifiedBy>Peštová</cp:lastModifiedBy>
  <cp:lastPrinted>2017-10-11T07:32:26Z</cp:lastPrinted>
  <dcterms:created xsi:type="dcterms:W3CDTF">2003-01-29T09:40:55Z</dcterms:created>
  <dcterms:modified xsi:type="dcterms:W3CDTF">2017-10-11T07:38:15Z</dcterms:modified>
  <cp:category/>
  <cp:version/>
  <cp:contentType/>
  <cp:contentStatus/>
</cp:coreProperties>
</file>