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gl\Desktop\Dokumenty\SNEO\Zprávy o podnikatelské činnosti\Výroční zpráva 2024\"/>
    </mc:Choice>
  </mc:AlternateContent>
  <xr:revisionPtr revIDLastSave="0" documentId="13_ncr:1_{F456B192-5CBB-4FDC-BED4-C4A6A0199CB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ozvaha" sheetId="10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108" l="1"/>
  <c r="M65" i="108"/>
  <c r="S37" i="108" l="1"/>
  <c r="O37" i="108"/>
  <c r="M37" i="108"/>
  <c r="Q38" i="108"/>
  <c r="Q82" i="108" l="1"/>
  <c r="M82" i="108"/>
  <c r="Q76" i="108"/>
  <c r="Q73" i="108" s="1"/>
  <c r="M76" i="108"/>
  <c r="M73" i="108" s="1"/>
  <c r="S45" i="108"/>
  <c r="O45" i="108"/>
  <c r="M45" i="108"/>
  <c r="S42" i="108"/>
  <c r="O42" i="108"/>
  <c r="M42" i="108"/>
  <c r="O35" i="108"/>
  <c r="M35" i="108"/>
  <c r="O23" i="108"/>
  <c r="M23" i="108"/>
  <c r="S23" i="108"/>
  <c r="S27" i="108"/>
  <c r="O27" i="108"/>
  <c r="M27" i="108"/>
  <c r="Q35" i="108" l="1"/>
  <c r="M56" i="108"/>
  <c r="M55" i="108" s="1"/>
  <c r="Q56" i="108"/>
  <c r="Q55" i="108" s="1"/>
  <c r="M71" i="108"/>
  <c r="M69" i="108" s="1"/>
  <c r="Q71" i="108"/>
  <c r="Q69" i="108" s="1"/>
  <c r="Q40" i="108"/>
  <c r="S32" i="108"/>
  <c r="S31" i="108" s="1"/>
  <c r="O32" i="108"/>
  <c r="O31" i="108" s="1"/>
  <c r="M32" i="108"/>
  <c r="M31" i="108" s="1"/>
  <c r="Q28" i="108"/>
  <c r="Q24" i="108"/>
  <c r="Q27" i="108" l="1"/>
  <c r="Q32" i="108"/>
  <c r="M61" i="108" l="1"/>
  <c r="Q61" i="108" l="1"/>
  <c r="Q53" i="108"/>
  <c r="M53" i="108"/>
  <c r="Q59" i="108"/>
  <c r="M59" i="108"/>
  <c r="S19" i="108"/>
  <c r="S18" i="108" s="1"/>
  <c r="O19" i="108"/>
  <c r="O18" i="108" s="1"/>
  <c r="M19" i="108"/>
  <c r="M18" i="108" s="1"/>
  <c r="Q52" i="108" l="1"/>
  <c r="M52" i="108"/>
  <c r="Q47" i="108"/>
  <c r="Q46" i="108"/>
  <c r="Q44" i="108"/>
  <c r="Q43" i="108"/>
  <c r="Q41" i="108"/>
  <c r="Q39" i="108"/>
  <c r="S35" i="108"/>
  <c r="Q36" i="108"/>
  <c r="Q33" i="108"/>
  <c r="Q29" i="108"/>
  <c r="S22" i="108"/>
  <c r="S17" i="108" s="1"/>
  <c r="O22" i="108"/>
  <c r="O17" i="108" s="1"/>
  <c r="M22" i="108"/>
  <c r="M17" i="108" s="1"/>
  <c r="Q26" i="108"/>
  <c r="Q25" i="108"/>
  <c r="Q21" i="108"/>
  <c r="Q20" i="108"/>
  <c r="S34" i="108" l="1"/>
  <c r="S30" i="108" s="1"/>
  <c r="S16" i="108" s="1"/>
  <c r="O34" i="108"/>
  <c r="O30" i="108" s="1"/>
  <c r="O16" i="108" s="1"/>
  <c r="Q68" i="108"/>
  <c r="M68" i="108"/>
  <c r="Q45" i="108"/>
  <c r="Q42" i="108"/>
  <c r="Q19" i="108"/>
  <c r="Q37" i="108"/>
  <c r="Q23" i="108"/>
  <c r="Q18" i="108"/>
  <c r="M34" i="108" l="1"/>
  <c r="M30" i="108" s="1"/>
  <c r="M16" i="108" s="1"/>
  <c r="M64" i="108"/>
  <c r="M51" i="108" s="1"/>
  <c r="Q64" i="108"/>
  <c r="Q51" i="108" s="1"/>
  <c r="Q22" i="108"/>
  <c r="Q31" i="108"/>
  <c r="Q17" i="108"/>
  <c r="Q34" i="108" l="1"/>
  <c r="Q30" i="108"/>
  <c r="Q16" i="108"/>
</calcChain>
</file>

<file path=xl/sharedStrings.xml><?xml version="1.0" encoding="utf-8"?>
<sst xmlns="http://schemas.openxmlformats.org/spreadsheetml/2006/main" count="191" uniqueCount="125">
  <si>
    <t>(v celých tisících Kč)</t>
  </si>
  <si>
    <t>Účetní jednotka:</t>
  </si>
  <si>
    <t>Sídlo:</t>
  </si>
  <si>
    <t>Označení</t>
  </si>
  <si>
    <t>a</t>
  </si>
  <si>
    <t>b</t>
  </si>
  <si>
    <t>c</t>
  </si>
  <si>
    <t>I.</t>
  </si>
  <si>
    <t>II.</t>
  </si>
  <si>
    <t>1.</t>
  </si>
  <si>
    <t>2.</t>
  </si>
  <si>
    <t>3.</t>
  </si>
  <si>
    <t>III.</t>
  </si>
  <si>
    <t>IV.</t>
  </si>
  <si>
    <t>Sestaveno dne:</t>
  </si>
  <si>
    <t>Podpisový záznam statutárního orgánu účetní jednotky:</t>
  </si>
  <si>
    <t>Právní forma účetní jednotky:</t>
  </si>
  <si>
    <t>ROZVAHA</t>
  </si>
  <si>
    <t>A.</t>
  </si>
  <si>
    <t>B.</t>
  </si>
  <si>
    <t>Software</t>
  </si>
  <si>
    <t>5.</t>
  </si>
  <si>
    <t>6.</t>
  </si>
  <si>
    <t>7.</t>
  </si>
  <si>
    <t>8.</t>
  </si>
  <si>
    <t>Jiné pohledávky</t>
  </si>
  <si>
    <t>Náklady příštích období</t>
  </si>
  <si>
    <t>Jiné závazky</t>
  </si>
  <si>
    <t>Stavby</t>
  </si>
  <si>
    <t>Dohadné účty pasivní</t>
  </si>
  <si>
    <t>Nedokončený dlouhodobý hmotný majetek</t>
  </si>
  <si>
    <t>Výdaje příštích období</t>
  </si>
  <si>
    <t>Sestavil:</t>
  </si>
  <si>
    <t>Ocenitelná práva</t>
  </si>
  <si>
    <t>Ostatní dlouhodobý nehmotný majetek</t>
  </si>
  <si>
    <t>4.</t>
  </si>
  <si>
    <t>Příjmy příštích období</t>
  </si>
  <si>
    <t>Rezervy</t>
  </si>
  <si>
    <t>Předmět podnikání:</t>
  </si>
  <si>
    <t>Běžné účetní období</t>
  </si>
  <si>
    <t>AKTIVA CELKEM</t>
  </si>
  <si>
    <t>brutto</t>
  </si>
  <si>
    <t>netto</t>
  </si>
  <si>
    <t>PASIVA CELKEM</t>
  </si>
  <si>
    <t>Dlouhodobý nehmotný majetek</t>
  </si>
  <si>
    <t>Dlouhodobý hmotný majetek</t>
  </si>
  <si>
    <t>C.</t>
  </si>
  <si>
    <t>Oběžná aktiva</t>
  </si>
  <si>
    <t>Zásoby</t>
  </si>
  <si>
    <t>Pohledávky z obchodních vztahů</t>
  </si>
  <si>
    <t>Krátkodobé pohledávky</t>
  </si>
  <si>
    <t>Krátkodobé poskytnuté zálohy</t>
  </si>
  <si>
    <t>Základní kapitál</t>
  </si>
  <si>
    <t>Vlastní kapitál</t>
  </si>
  <si>
    <t>Fondy ze zisku</t>
  </si>
  <si>
    <t>Statutární a ostatní fondy</t>
  </si>
  <si>
    <t>Výsledek hospodaření minulých let</t>
  </si>
  <si>
    <t>V.</t>
  </si>
  <si>
    <t>Výsledek hospodaření běžného účetního období</t>
  </si>
  <si>
    <t>Cizí zdroje</t>
  </si>
  <si>
    <t>Ostatní rezervy</t>
  </si>
  <si>
    <t>Dlouhodobé závazky</t>
  </si>
  <si>
    <t>Závazky z obchodních vztahů</t>
  </si>
  <si>
    <t>Krátkodobé závazky</t>
  </si>
  <si>
    <t>Závazky k zaměstnancům</t>
  </si>
  <si>
    <t>Závazky ze sociálního zabezpečení a zdravotního pojištění</t>
  </si>
  <si>
    <t>Stát - daňové závazky a dotace</t>
  </si>
  <si>
    <t>Hmotné movité věci a jejich soubory</t>
  </si>
  <si>
    <t>Peněžní prostředky v pokladně</t>
  </si>
  <si>
    <t>Peněžní prostředky na účtech</t>
  </si>
  <si>
    <t>Pozemky a stavby</t>
  </si>
  <si>
    <t>Poskytnuté zálohy na dlouhodobý hmotný majetek a nedokončený dlouhodobý hmotný majetek</t>
  </si>
  <si>
    <t>Pohledávky</t>
  </si>
  <si>
    <t>Pohledávky - ostatní</t>
  </si>
  <si>
    <t>Peněžní prostředky</t>
  </si>
  <si>
    <t>Časové rozlišení aktiv</t>
  </si>
  <si>
    <t>+</t>
  </si>
  <si>
    <t>Závazky</t>
  </si>
  <si>
    <t>Závazky - ostatní</t>
  </si>
  <si>
    <t>Časové rozlišení pasiv</t>
  </si>
  <si>
    <t>akciová společnost</t>
  </si>
  <si>
    <t>Spisová značka:</t>
  </si>
  <si>
    <t>výroba, obchod a služby neuvedené v přílohách 1 až 3 živnostenského zákona</t>
  </si>
  <si>
    <t>Stálá aktiva</t>
  </si>
  <si>
    <t>Nerozdělený zisk nebo neuhrazená ztráta minulých let</t>
  </si>
  <si>
    <t>Aktiva</t>
  </si>
  <si>
    <t>Pasiva</t>
  </si>
  <si>
    <t>-</t>
  </si>
  <si>
    <t>provádění staveb, jejich změn a odstraňování</t>
  </si>
  <si>
    <t>Výnosy příštích období</t>
  </si>
  <si>
    <t>IČO: 27114112</t>
  </si>
  <si>
    <t>SNEO, a.s.</t>
  </si>
  <si>
    <t>Nad Alejí 1876/2</t>
  </si>
  <si>
    <t>Praha 6 - Břevnov</t>
  </si>
  <si>
    <t>B 9085 vedená u Městského soudu v Praze</t>
  </si>
  <si>
    <t>ostraha majetku a osob</t>
  </si>
  <si>
    <t>realitní zprostředkování</t>
  </si>
  <si>
    <t>hostinská činnost</t>
  </si>
  <si>
    <t>speciální ochranná dezinfekce, dezinsekce a deratizace</t>
  </si>
  <si>
    <t>prodej kvasného lihu, konzumního lihu a lihovin</t>
  </si>
  <si>
    <t>Pozemky</t>
  </si>
  <si>
    <t>Poskytnuté zálohy na dlouhodobý hmotný majetek</t>
  </si>
  <si>
    <t>Zboží</t>
  </si>
  <si>
    <t>Výrobky a zboží</t>
  </si>
  <si>
    <t>Dohadné účty aktivní</t>
  </si>
  <si>
    <t>Ážio a kapitálové fondy</t>
  </si>
  <si>
    <t>Kapitálové fondy</t>
  </si>
  <si>
    <t>Ostatní kapitálové fondy</t>
  </si>
  <si>
    <t>Oceňovací rozdíly z přecenění při přeměnách obchodních korporací</t>
  </si>
  <si>
    <t>9.</t>
  </si>
  <si>
    <t>Krátkodobé přijaté zálohy</t>
  </si>
  <si>
    <t>projektová činnost ve výstavbě</t>
  </si>
  <si>
    <t>Odložený daňový závazek</t>
  </si>
  <si>
    <t>Minulé
účetní
období</t>
  </si>
  <si>
    <t>korekce</t>
  </si>
  <si>
    <t>Číslo
řádku</t>
  </si>
  <si>
    <t>Běžné
účetní období</t>
  </si>
  <si>
    <t>Minulé
účetní období</t>
  </si>
  <si>
    <t>ke dni 31. 12. 2024</t>
  </si>
  <si>
    <t>Radek Pergl, ředitel ekonomického úseku</t>
  </si>
  <si>
    <t>činnost účetních poradců, vedení účetnictví, vedení daňové evid.</t>
  </si>
  <si>
    <t>výroba tepelné energie a rozvod tepelné energie</t>
  </si>
  <si>
    <t>Stát - daňové pohledávky</t>
  </si>
  <si>
    <t>Rezervy podle zvláštních právních předpisů</t>
  </si>
  <si>
    <t>Zdeněk Hořánek, předseda představenstva
Ing. Jan Decker, CSc., místopředseda představenstva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</si>
</sst>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d/\ m/\ yyyy"/>
  </numFmts>
  <fonts count="6" x14ac:knownFonts="1"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0" borderId="3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/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1" fontId="1" fillId="0" borderId="1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vertical="center" wrapText="1"/>
    </xf>
    <xf numFmtId="49" fontId="1" fillId="0" borderId="9" xfId="0" applyNumberFormat="1" applyFont="1" applyBorder="1" applyAlignment="1">
      <alignment vertical="center" wrapText="1"/>
    </xf>
    <xf numFmtId="49" fontId="1" fillId="0" borderId="23" xfId="0" applyNumberFormat="1" applyFont="1" applyFill="1" applyBorder="1" applyAlignment="1">
      <alignment vertical="center" wrapText="1"/>
    </xf>
    <xf numFmtId="49" fontId="1" fillId="0" borderId="35" xfId="0" applyNumberFormat="1" applyFont="1" applyFill="1" applyBorder="1" applyAlignment="1">
      <alignment vertical="center" wrapText="1"/>
    </xf>
    <xf numFmtId="49" fontId="1" fillId="0" borderId="24" xfId="0" applyNumberFormat="1" applyFont="1" applyBorder="1" applyAlignment="1">
      <alignment vertical="center"/>
    </xf>
    <xf numFmtId="49" fontId="1" fillId="0" borderId="6" xfId="0" applyNumberFormat="1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3" fontId="1" fillId="0" borderId="16" xfId="0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vertical="center" wrapText="1"/>
    </xf>
    <xf numFmtId="3" fontId="1" fillId="3" borderId="6" xfId="0" applyNumberFormat="1" applyFont="1" applyFill="1" applyBorder="1" applyAlignment="1">
      <alignment vertical="center" wrapText="1"/>
    </xf>
    <xf numFmtId="3" fontId="1" fillId="3" borderId="16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/>
    <xf numFmtId="49" fontId="4" fillId="3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wrapText="1" shrinkToFit="1"/>
    </xf>
    <xf numFmtId="49" fontId="5" fillId="0" borderId="0" xfId="0" applyNumberFormat="1" applyFont="1" applyFill="1" applyAlignment="1"/>
    <xf numFmtId="49" fontId="3" fillId="3" borderId="0" xfId="0" applyNumberFormat="1" applyFont="1" applyFill="1" applyAlignment="1">
      <alignment horizont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vertical="center" wrapText="1"/>
    </xf>
    <xf numFmtId="49" fontId="1" fillId="0" borderId="27" xfId="0" applyNumberFormat="1" applyFont="1" applyFill="1" applyBorder="1" applyAlignment="1">
      <alignment vertical="center" wrapText="1"/>
    </xf>
    <xf numFmtId="49" fontId="1" fillId="0" borderId="31" xfId="0" applyNumberFormat="1" applyFont="1" applyFill="1" applyBorder="1" applyAlignment="1">
      <alignment vertical="center" wrapText="1"/>
    </xf>
    <xf numFmtId="49" fontId="1" fillId="0" borderId="32" xfId="0" applyNumberFormat="1" applyFont="1" applyBorder="1" applyAlignment="1">
      <alignment vertical="center" wrapText="1"/>
    </xf>
    <xf numFmtId="49" fontId="1" fillId="0" borderId="27" xfId="0" applyNumberFormat="1" applyFont="1" applyBorder="1" applyAlignment="1">
      <alignment vertical="center" wrapText="1"/>
    </xf>
    <xf numFmtId="49" fontId="1" fillId="0" borderId="28" xfId="0" applyNumberFormat="1" applyFont="1" applyBorder="1" applyAlignment="1">
      <alignment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vertical="center" wrapText="1"/>
    </xf>
    <xf numFmtId="3" fontId="1" fillId="0" borderId="17" xfId="0" applyNumberFormat="1" applyFont="1" applyFill="1" applyBorder="1" applyAlignment="1">
      <alignment vertical="center" wrapText="1"/>
    </xf>
    <xf numFmtId="3" fontId="1" fillId="0" borderId="18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1" fillId="0" borderId="24" xfId="0" applyNumberFormat="1" applyFont="1" applyFill="1" applyBorder="1" applyAlignment="1">
      <alignment vertical="center" wrapText="1"/>
    </xf>
    <xf numFmtId="49" fontId="1" fillId="0" borderId="25" xfId="0" applyNumberFormat="1" applyFont="1" applyFill="1" applyBorder="1" applyAlignment="1">
      <alignment vertical="center" wrapText="1"/>
    </xf>
    <xf numFmtId="49" fontId="1" fillId="0" borderId="29" xfId="0" applyNumberFormat="1" applyFont="1" applyFill="1" applyBorder="1" applyAlignment="1">
      <alignment vertical="center" wrapText="1"/>
    </xf>
    <xf numFmtId="49" fontId="1" fillId="0" borderId="30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vertical="center" wrapText="1"/>
    </xf>
    <xf numFmtId="49" fontId="1" fillId="0" borderId="1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34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29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33" xfId="0" applyNumberFormat="1" applyFont="1" applyBorder="1" applyAlignment="1">
      <alignment vertical="center" wrapText="1"/>
    </xf>
    <xf numFmtId="165" fontId="1" fillId="0" borderId="0" xfId="0" applyNumberFormat="1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left" vertical="center" wrapText="1"/>
    </xf>
    <xf numFmtId="165" fontId="1" fillId="0" borderId="5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EECE1"/>
      <color rgb="FFB2E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101"/>
  <sheetViews>
    <sheetView tabSelected="1" workbookViewId="0"/>
  </sheetViews>
  <sheetFormatPr defaultColWidth="9.109375" defaultRowHeight="14.4" x14ac:dyDescent="0.3"/>
  <cols>
    <col min="1" max="1" width="0.44140625" style="1" customWidth="1"/>
    <col min="2" max="2" width="1.6640625" style="1" customWidth="1"/>
    <col min="3" max="3" width="2.33203125" style="1" customWidth="1"/>
    <col min="4" max="7" width="3.6640625" style="1" customWidth="1"/>
    <col min="8" max="8" width="40.6640625" style="1" customWidth="1"/>
    <col min="9" max="10" width="1.6640625" style="1" customWidth="1"/>
    <col min="11" max="11" width="9.6640625" style="1" customWidth="1"/>
    <col min="12" max="12" width="8.6640625" style="1" customWidth="1"/>
    <col min="13" max="20" width="4.6640625" style="1" customWidth="1"/>
    <col min="21" max="21" width="0.44140625" style="1" customWidth="1"/>
    <col min="22" max="16384" width="9.109375" style="1"/>
  </cols>
  <sheetData>
    <row r="1" spans="2:20" ht="3" customHeight="1" x14ac:dyDescent="0.3"/>
    <row r="2" spans="2:20" x14ac:dyDescent="0.3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2:20" x14ac:dyDescent="0.3">
      <c r="B3" s="45" t="s">
        <v>17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 t="s">
        <v>1</v>
      </c>
      <c r="O3" s="46"/>
      <c r="P3" s="46"/>
      <c r="Q3" s="46"/>
      <c r="R3" s="46"/>
      <c r="S3" s="46"/>
      <c r="T3" s="4"/>
    </row>
    <row r="4" spans="2:20" x14ac:dyDescent="0.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9" t="s">
        <v>91</v>
      </c>
      <c r="O4" s="49"/>
      <c r="P4" s="49"/>
      <c r="Q4" s="49"/>
      <c r="R4" s="49"/>
      <c r="S4" s="49"/>
      <c r="T4" s="4"/>
    </row>
    <row r="5" spans="2:20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4"/>
      <c r="O5" s="44"/>
      <c r="P5" s="44"/>
      <c r="Q5" s="44"/>
      <c r="R5" s="44"/>
      <c r="S5" s="44"/>
      <c r="T5" s="44"/>
    </row>
    <row r="6" spans="2:20" ht="15.6" x14ac:dyDescent="0.3">
      <c r="B6" s="47" t="s">
        <v>118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4"/>
      <c r="O6" s="44"/>
      <c r="P6" s="44"/>
      <c r="Q6" s="44"/>
      <c r="R6" s="44"/>
      <c r="S6" s="44"/>
      <c r="T6" s="44"/>
    </row>
    <row r="7" spans="2:20" x14ac:dyDescent="0.3">
      <c r="B7" s="44" t="s">
        <v>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6" t="s">
        <v>2</v>
      </c>
      <c r="O7" s="46"/>
      <c r="P7" s="46"/>
      <c r="Q7" s="46"/>
      <c r="R7" s="46"/>
      <c r="S7" s="46"/>
      <c r="T7" s="4"/>
    </row>
    <row r="8" spans="2:20" x14ac:dyDescent="0.3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50" t="s">
        <v>92</v>
      </c>
      <c r="O8" s="50"/>
      <c r="P8" s="50"/>
      <c r="Q8" s="50"/>
      <c r="R8" s="50"/>
      <c r="S8" s="50"/>
      <c r="T8" s="4"/>
    </row>
    <row r="9" spans="2:20" x14ac:dyDescent="0.3">
      <c r="B9" s="51" t="s">
        <v>90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0" t="s">
        <v>93</v>
      </c>
      <c r="O9" s="50"/>
      <c r="P9" s="50"/>
      <c r="Q9" s="50"/>
      <c r="R9" s="50"/>
      <c r="S9" s="50"/>
      <c r="T9" s="4"/>
    </row>
    <row r="10" spans="2:20" x14ac:dyDescent="0.3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8">
        <v>16200</v>
      </c>
      <c r="O10" s="48"/>
      <c r="P10" s="48"/>
      <c r="Q10" s="48"/>
      <c r="R10" s="48"/>
      <c r="S10" s="48"/>
      <c r="T10" s="4"/>
    </row>
    <row r="11" spans="2:20" x14ac:dyDescent="0.3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2:20" ht="15" thickBot="1" x14ac:dyDescent="0.35"/>
    <row r="13" spans="2:20" ht="43.2" customHeight="1" x14ac:dyDescent="0.3">
      <c r="B13" s="57" t="s">
        <v>3</v>
      </c>
      <c r="C13" s="58"/>
      <c r="D13" s="58"/>
      <c r="E13" s="58"/>
      <c r="F13" s="58"/>
      <c r="G13" s="58"/>
      <c r="H13" s="58" t="s">
        <v>85</v>
      </c>
      <c r="I13" s="58"/>
      <c r="J13" s="58"/>
      <c r="K13" s="58"/>
      <c r="L13" s="58" t="s">
        <v>115</v>
      </c>
      <c r="M13" s="58" t="s">
        <v>39</v>
      </c>
      <c r="N13" s="58"/>
      <c r="O13" s="58"/>
      <c r="P13" s="58"/>
      <c r="Q13" s="58"/>
      <c r="R13" s="58"/>
      <c r="S13" s="58" t="s">
        <v>113</v>
      </c>
      <c r="T13" s="59"/>
    </row>
    <row r="14" spans="2:20" x14ac:dyDescent="0.3">
      <c r="B14" s="54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 t="s">
        <v>41</v>
      </c>
      <c r="N14" s="52"/>
      <c r="O14" s="52" t="s">
        <v>114</v>
      </c>
      <c r="P14" s="52"/>
      <c r="Q14" s="52" t="s">
        <v>42</v>
      </c>
      <c r="R14" s="52"/>
      <c r="S14" s="52" t="s">
        <v>42</v>
      </c>
      <c r="T14" s="53"/>
    </row>
    <row r="15" spans="2:20" x14ac:dyDescent="0.3">
      <c r="B15" s="54" t="s">
        <v>4</v>
      </c>
      <c r="C15" s="52"/>
      <c r="D15" s="52"/>
      <c r="E15" s="52"/>
      <c r="F15" s="52"/>
      <c r="G15" s="52"/>
      <c r="H15" s="52" t="s">
        <v>5</v>
      </c>
      <c r="I15" s="52"/>
      <c r="J15" s="52"/>
      <c r="K15" s="52"/>
      <c r="L15" s="6" t="s">
        <v>6</v>
      </c>
      <c r="M15" s="55">
        <v>1</v>
      </c>
      <c r="N15" s="55"/>
      <c r="O15" s="55">
        <v>2</v>
      </c>
      <c r="P15" s="55"/>
      <c r="Q15" s="55">
        <v>3</v>
      </c>
      <c r="R15" s="55"/>
      <c r="S15" s="55">
        <v>4</v>
      </c>
      <c r="T15" s="56"/>
    </row>
    <row r="16" spans="2:20" x14ac:dyDescent="0.3">
      <c r="B16" s="35"/>
      <c r="C16" s="36"/>
      <c r="D16" s="12"/>
      <c r="E16" s="12"/>
      <c r="F16" s="12"/>
      <c r="G16" s="13"/>
      <c r="H16" s="37" t="s">
        <v>40</v>
      </c>
      <c r="I16" s="37"/>
      <c r="J16" s="37"/>
      <c r="K16" s="37"/>
      <c r="L16" s="14">
        <v>1</v>
      </c>
      <c r="M16" s="38">
        <f>M17+M30</f>
        <v>532136</v>
      </c>
      <c r="N16" s="38"/>
      <c r="O16" s="38">
        <f>O17+O30</f>
        <v>100496</v>
      </c>
      <c r="P16" s="38"/>
      <c r="Q16" s="38">
        <f>M16-O16</f>
        <v>431640</v>
      </c>
      <c r="R16" s="38"/>
      <c r="S16" s="38">
        <f>S17+S30</f>
        <v>419300</v>
      </c>
      <c r="T16" s="39"/>
    </row>
    <row r="17" spans="2:20" x14ac:dyDescent="0.3">
      <c r="B17" s="35" t="s">
        <v>19</v>
      </c>
      <c r="C17" s="36"/>
      <c r="D17" s="12"/>
      <c r="E17" s="12"/>
      <c r="F17" s="12"/>
      <c r="G17" s="13"/>
      <c r="H17" s="37" t="s">
        <v>83</v>
      </c>
      <c r="I17" s="37"/>
      <c r="J17" s="37"/>
      <c r="K17" s="37"/>
      <c r="L17" s="14">
        <v>3</v>
      </c>
      <c r="M17" s="38">
        <f>M18+M22</f>
        <v>244558</v>
      </c>
      <c r="N17" s="38"/>
      <c r="O17" s="38">
        <f>O18+O22</f>
        <v>100431</v>
      </c>
      <c r="P17" s="38"/>
      <c r="Q17" s="38">
        <f t="shared" ref="Q17:Q39" si="0">M17-O17</f>
        <v>144127</v>
      </c>
      <c r="R17" s="38"/>
      <c r="S17" s="38">
        <f>S18+S22</f>
        <v>142366</v>
      </c>
      <c r="T17" s="39"/>
    </row>
    <row r="18" spans="2:20" x14ac:dyDescent="0.3">
      <c r="B18" s="42"/>
      <c r="C18" s="43"/>
      <c r="D18" s="15" t="s">
        <v>7</v>
      </c>
      <c r="E18" s="15"/>
      <c r="F18" s="15"/>
      <c r="G18" s="16"/>
      <c r="H18" s="30" t="s">
        <v>44</v>
      </c>
      <c r="I18" s="30"/>
      <c r="J18" s="30"/>
      <c r="K18" s="30"/>
      <c r="L18" s="11">
        <v>4</v>
      </c>
      <c r="M18" s="31">
        <f>M19+M21</f>
        <v>4608</v>
      </c>
      <c r="N18" s="31"/>
      <c r="O18" s="31">
        <f>O19+O21</f>
        <v>3721</v>
      </c>
      <c r="P18" s="31"/>
      <c r="Q18" s="31">
        <f t="shared" si="0"/>
        <v>887</v>
      </c>
      <c r="R18" s="31"/>
      <c r="S18" s="31">
        <f>S19+S21</f>
        <v>1223</v>
      </c>
      <c r="T18" s="32"/>
    </row>
    <row r="19" spans="2:20" x14ac:dyDescent="0.3">
      <c r="B19" s="33"/>
      <c r="C19" s="34"/>
      <c r="D19" s="9"/>
      <c r="E19" s="9" t="s">
        <v>10</v>
      </c>
      <c r="F19" s="9"/>
      <c r="G19" s="3"/>
      <c r="H19" s="30" t="s">
        <v>33</v>
      </c>
      <c r="I19" s="30"/>
      <c r="J19" s="30"/>
      <c r="K19" s="30"/>
      <c r="L19" s="11">
        <v>6</v>
      </c>
      <c r="M19" s="31">
        <f>M20</f>
        <v>3764</v>
      </c>
      <c r="N19" s="31"/>
      <c r="O19" s="31">
        <f>O20</f>
        <v>2877</v>
      </c>
      <c r="P19" s="31"/>
      <c r="Q19" s="31">
        <f t="shared" si="0"/>
        <v>887</v>
      </c>
      <c r="R19" s="31"/>
      <c r="S19" s="31">
        <f>S20</f>
        <v>1223</v>
      </c>
      <c r="T19" s="32"/>
    </row>
    <row r="20" spans="2:20" x14ac:dyDescent="0.3">
      <c r="B20" s="33"/>
      <c r="C20" s="34"/>
      <c r="D20" s="9"/>
      <c r="E20" s="9"/>
      <c r="F20" s="9" t="s">
        <v>9</v>
      </c>
      <c r="G20" s="3"/>
      <c r="H20" s="30" t="s">
        <v>20</v>
      </c>
      <c r="I20" s="30"/>
      <c r="J20" s="30"/>
      <c r="K20" s="30"/>
      <c r="L20" s="11">
        <v>7</v>
      </c>
      <c r="M20" s="31">
        <v>3764</v>
      </c>
      <c r="N20" s="31"/>
      <c r="O20" s="31">
        <v>2877</v>
      </c>
      <c r="P20" s="31"/>
      <c r="Q20" s="31">
        <f t="shared" si="0"/>
        <v>887</v>
      </c>
      <c r="R20" s="31"/>
      <c r="S20" s="31">
        <v>1223</v>
      </c>
      <c r="T20" s="32"/>
    </row>
    <row r="21" spans="2:20" x14ac:dyDescent="0.3">
      <c r="B21" s="40"/>
      <c r="C21" s="41"/>
      <c r="D21" s="8"/>
      <c r="E21" s="8" t="s">
        <v>35</v>
      </c>
      <c r="F21" s="8"/>
      <c r="G21" s="5"/>
      <c r="H21" s="30" t="s">
        <v>34</v>
      </c>
      <c r="I21" s="30"/>
      <c r="J21" s="30"/>
      <c r="K21" s="30"/>
      <c r="L21" s="11">
        <v>10</v>
      </c>
      <c r="M21" s="31">
        <v>844</v>
      </c>
      <c r="N21" s="31"/>
      <c r="O21" s="31">
        <v>844</v>
      </c>
      <c r="P21" s="31"/>
      <c r="Q21" s="31">
        <f t="shared" si="0"/>
        <v>0</v>
      </c>
      <c r="R21" s="31"/>
      <c r="S21" s="31">
        <v>0</v>
      </c>
      <c r="T21" s="32"/>
    </row>
    <row r="22" spans="2:20" x14ac:dyDescent="0.3">
      <c r="B22" s="42"/>
      <c r="C22" s="43"/>
      <c r="D22" s="15" t="s">
        <v>8</v>
      </c>
      <c r="E22" s="15"/>
      <c r="F22" s="15"/>
      <c r="G22" s="16"/>
      <c r="H22" s="30" t="s">
        <v>45</v>
      </c>
      <c r="I22" s="30"/>
      <c r="J22" s="30"/>
      <c r="K22" s="30"/>
      <c r="L22" s="11">
        <v>14</v>
      </c>
      <c r="M22" s="31">
        <f>M23+M26+M27</f>
        <v>239950</v>
      </c>
      <c r="N22" s="31"/>
      <c r="O22" s="31">
        <f>O23+O26+O27</f>
        <v>96710</v>
      </c>
      <c r="P22" s="31"/>
      <c r="Q22" s="31">
        <f t="shared" si="0"/>
        <v>143240</v>
      </c>
      <c r="R22" s="31"/>
      <c r="S22" s="31">
        <f>S23+S26+S27</f>
        <v>141143</v>
      </c>
      <c r="T22" s="32"/>
    </row>
    <row r="23" spans="2:20" x14ac:dyDescent="0.3">
      <c r="B23" s="33"/>
      <c r="C23" s="34"/>
      <c r="D23" s="9"/>
      <c r="E23" s="9" t="s">
        <v>9</v>
      </c>
      <c r="F23" s="9"/>
      <c r="G23" s="3"/>
      <c r="H23" s="30" t="s">
        <v>70</v>
      </c>
      <c r="I23" s="30"/>
      <c r="J23" s="30"/>
      <c r="K23" s="30"/>
      <c r="L23" s="11">
        <v>15</v>
      </c>
      <c r="M23" s="31">
        <f>SUM(M24:N25)</f>
        <v>203056</v>
      </c>
      <c r="N23" s="31"/>
      <c r="O23" s="31">
        <f>SUM(O24:P25)</f>
        <v>76935</v>
      </c>
      <c r="P23" s="31"/>
      <c r="Q23" s="31">
        <f t="shared" si="0"/>
        <v>126121</v>
      </c>
      <c r="R23" s="31"/>
      <c r="S23" s="31">
        <f>SUM(S24:T25)</f>
        <v>128204</v>
      </c>
      <c r="T23" s="32"/>
    </row>
    <row r="24" spans="2:20" x14ac:dyDescent="0.3">
      <c r="B24" s="33"/>
      <c r="C24" s="34"/>
      <c r="D24" s="9"/>
      <c r="E24" s="9"/>
      <c r="F24" s="9" t="s">
        <v>9</v>
      </c>
      <c r="G24" s="3"/>
      <c r="H24" s="30" t="s">
        <v>100</v>
      </c>
      <c r="I24" s="30"/>
      <c r="J24" s="30"/>
      <c r="K24" s="30"/>
      <c r="L24" s="11">
        <v>16</v>
      </c>
      <c r="M24" s="31">
        <v>33782</v>
      </c>
      <c r="N24" s="31"/>
      <c r="O24" s="31">
        <v>0</v>
      </c>
      <c r="P24" s="31"/>
      <c r="Q24" s="31">
        <f t="shared" ref="Q24" si="1">M24-O24</f>
        <v>33782</v>
      </c>
      <c r="R24" s="31"/>
      <c r="S24" s="31">
        <v>31152</v>
      </c>
      <c r="T24" s="32"/>
    </row>
    <row r="25" spans="2:20" x14ac:dyDescent="0.3">
      <c r="B25" s="33"/>
      <c r="C25" s="34"/>
      <c r="D25" s="9"/>
      <c r="E25" s="9"/>
      <c r="F25" s="9" t="s">
        <v>10</v>
      </c>
      <c r="G25" s="3"/>
      <c r="H25" s="30" t="s">
        <v>28</v>
      </c>
      <c r="I25" s="30"/>
      <c r="J25" s="30"/>
      <c r="K25" s="30"/>
      <c r="L25" s="11">
        <v>17</v>
      </c>
      <c r="M25" s="31">
        <v>169274</v>
      </c>
      <c r="N25" s="31"/>
      <c r="O25" s="31">
        <v>76935</v>
      </c>
      <c r="P25" s="31"/>
      <c r="Q25" s="31">
        <f t="shared" si="0"/>
        <v>92339</v>
      </c>
      <c r="R25" s="31"/>
      <c r="S25" s="31">
        <v>97052</v>
      </c>
      <c r="T25" s="32"/>
    </row>
    <row r="26" spans="2:20" x14ac:dyDescent="0.3">
      <c r="B26" s="33"/>
      <c r="C26" s="34"/>
      <c r="D26" s="9"/>
      <c r="E26" s="9" t="s">
        <v>10</v>
      </c>
      <c r="F26" s="9"/>
      <c r="G26" s="3"/>
      <c r="H26" s="30" t="s">
        <v>67</v>
      </c>
      <c r="I26" s="30"/>
      <c r="J26" s="30"/>
      <c r="K26" s="30"/>
      <c r="L26" s="11">
        <v>18</v>
      </c>
      <c r="M26" s="31">
        <v>26674</v>
      </c>
      <c r="N26" s="31"/>
      <c r="O26" s="31">
        <v>19775</v>
      </c>
      <c r="P26" s="31"/>
      <c r="Q26" s="31">
        <f t="shared" si="0"/>
        <v>6899</v>
      </c>
      <c r="R26" s="31"/>
      <c r="S26" s="31">
        <v>5981</v>
      </c>
      <c r="T26" s="32"/>
    </row>
    <row r="27" spans="2:20" ht="28.8" customHeight="1" x14ac:dyDescent="0.3">
      <c r="B27" s="33"/>
      <c r="C27" s="34"/>
      <c r="D27" s="9"/>
      <c r="E27" s="9" t="s">
        <v>21</v>
      </c>
      <c r="F27" s="9"/>
      <c r="G27" s="3"/>
      <c r="H27" s="30" t="s">
        <v>71</v>
      </c>
      <c r="I27" s="30"/>
      <c r="J27" s="30"/>
      <c r="K27" s="30"/>
      <c r="L27" s="11">
        <v>24</v>
      </c>
      <c r="M27" s="31">
        <f>SUM(M28:N29)</f>
        <v>10220</v>
      </c>
      <c r="N27" s="31"/>
      <c r="O27" s="31">
        <f>SUM(O28:P29)</f>
        <v>0</v>
      </c>
      <c r="P27" s="31"/>
      <c r="Q27" s="31">
        <f t="shared" ref="Q27" si="2">M27-O27</f>
        <v>10220</v>
      </c>
      <c r="R27" s="31"/>
      <c r="S27" s="31">
        <f>SUM(S28:T29)</f>
        <v>6958</v>
      </c>
      <c r="T27" s="32"/>
    </row>
    <row r="28" spans="2:20" x14ac:dyDescent="0.3">
      <c r="B28" s="33"/>
      <c r="C28" s="34"/>
      <c r="D28" s="9"/>
      <c r="E28" s="9"/>
      <c r="F28" s="9" t="s">
        <v>9</v>
      </c>
      <c r="G28" s="3"/>
      <c r="H28" s="30" t="s">
        <v>101</v>
      </c>
      <c r="I28" s="30"/>
      <c r="J28" s="30"/>
      <c r="K28" s="30"/>
      <c r="L28" s="11">
        <v>25</v>
      </c>
      <c r="M28" s="31">
        <v>757</v>
      </c>
      <c r="N28" s="31"/>
      <c r="O28" s="31">
        <v>0</v>
      </c>
      <c r="P28" s="31"/>
      <c r="Q28" s="31">
        <f t="shared" ref="Q28" si="3">M28-O28</f>
        <v>757</v>
      </c>
      <c r="R28" s="31"/>
      <c r="S28" s="31">
        <v>621</v>
      </c>
      <c r="T28" s="32"/>
    </row>
    <row r="29" spans="2:20" x14ac:dyDescent="0.3">
      <c r="B29" s="40"/>
      <c r="C29" s="41"/>
      <c r="D29" s="8"/>
      <c r="E29" s="8"/>
      <c r="F29" s="8" t="s">
        <v>10</v>
      </c>
      <c r="G29" s="5"/>
      <c r="H29" s="30" t="s">
        <v>30</v>
      </c>
      <c r="I29" s="30"/>
      <c r="J29" s="30"/>
      <c r="K29" s="30"/>
      <c r="L29" s="11">
        <v>26</v>
      </c>
      <c r="M29" s="31">
        <v>9463</v>
      </c>
      <c r="N29" s="31"/>
      <c r="O29" s="31">
        <v>0</v>
      </c>
      <c r="P29" s="31"/>
      <c r="Q29" s="31">
        <f t="shared" si="0"/>
        <v>9463</v>
      </c>
      <c r="R29" s="31"/>
      <c r="S29" s="31">
        <v>6337</v>
      </c>
      <c r="T29" s="32"/>
    </row>
    <row r="30" spans="2:20" x14ac:dyDescent="0.3">
      <c r="B30" s="35" t="s">
        <v>46</v>
      </c>
      <c r="C30" s="36"/>
      <c r="D30" s="12"/>
      <c r="E30" s="12"/>
      <c r="F30" s="12"/>
      <c r="G30" s="13"/>
      <c r="H30" s="37" t="s">
        <v>47</v>
      </c>
      <c r="I30" s="37"/>
      <c r="J30" s="37"/>
      <c r="K30" s="37"/>
      <c r="L30" s="14">
        <v>37</v>
      </c>
      <c r="M30" s="38">
        <f>M31+M34+M45</f>
        <v>287578</v>
      </c>
      <c r="N30" s="38"/>
      <c r="O30" s="38">
        <f>O31+O34+O45</f>
        <v>65</v>
      </c>
      <c r="P30" s="38"/>
      <c r="Q30" s="38">
        <f t="shared" si="0"/>
        <v>287513</v>
      </c>
      <c r="R30" s="38"/>
      <c r="S30" s="38">
        <f>S31+S34+S45</f>
        <v>276934</v>
      </c>
      <c r="T30" s="39"/>
    </row>
    <row r="31" spans="2:20" s="2" customFormat="1" x14ac:dyDescent="0.3">
      <c r="B31" s="42"/>
      <c r="C31" s="43"/>
      <c r="D31" s="15" t="s">
        <v>7</v>
      </c>
      <c r="E31" s="15"/>
      <c r="F31" s="15"/>
      <c r="G31" s="16"/>
      <c r="H31" s="30" t="s">
        <v>48</v>
      </c>
      <c r="I31" s="30"/>
      <c r="J31" s="30"/>
      <c r="K31" s="30"/>
      <c r="L31" s="11">
        <v>38</v>
      </c>
      <c r="M31" s="31">
        <f>M32</f>
        <v>16</v>
      </c>
      <c r="N31" s="31"/>
      <c r="O31" s="31">
        <f>O32</f>
        <v>0</v>
      </c>
      <c r="P31" s="31"/>
      <c r="Q31" s="31">
        <f t="shared" si="0"/>
        <v>16</v>
      </c>
      <c r="R31" s="31"/>
      <c r="S31" s="31">
        <f>S32</f>
        <v>13</v>
      </c>
      <c r="T31" s="32"/>
    </row>
    <row r="32" spans="2:20" s="2" customFormat="1" x14ac:dyDescent="0.3">
      <c r="B32" s="33"/>
      <c r="C32" s="34"/>
      <c r="D32" s="9"/>
      <c r="E32" s="9" t="s">
        <v>11</v>
      </c>
      <c r="F32" s="9"/>
      <c r="G32" s="3"/>
      <c r="H32" s="30" t="s">
        <v>103</v>
      </c>
      <c r="I32" s="30"/>
      <c r="J32" s="30"/>
      <c r="K32" s="30"/>
      <c r="L32" s="11">
        <v>41</v>
      </c>
      <c r="M32" s="31">
        <f>M33</f>
        <v>16</v>
      </c>
      <c r="N32" s="31"/>
      <c r="O32" s="31">
        <f>O33</f>
        <v>0</v>
      </c>
      <c r="P32" s="31"/>
      <c r="Q32" s="31">
        <f t="shared" ref="Q32" si="4">M32-O32</f>
        <v>16</v>
      </c>
      <c r="R32" s="31"/>
      <c r="S32" s="31">
        <f>S33</f>
        <v>13</v>
      </c>
      <c r="T32" s="32"/>
    </row>
    <row r="33" spans="2:20" x14ac:dyDescent="0.3">
      <c r="B33" s="40"/>
      <c r="C33" s="41"/>
      <c r="D33" s="8"/>
      <c r="E33" s="8"/>
      <c r="F33" s="8" t="s">
        <v>10</v>
      </c>
      <c r="G33" s="5"/>
      <c r="H33" s="30" t="s">
        <v>102</v>
      </c>
      <c r="I33" s="30"/>
      <c r="J33" s="30"/>
      <c r="K33" s="30"/>
      <c r="L33" s="11">
        <v>43</v>
      </c>
      <c r="M33" s="31">
        <v>16</v>
      </c>
      <c r="N33" s="31"/>
      <c r="O33" s="31">
        <v>0</v>
      </c>
      <c r="P33" s="31"/>
      <c r="Q33" s="31">
        <f t="shared" si="0"/>
        <v>16</v>
      </c>
      <c r="R33" s="31"/>
      <c r="S33" s="31">
        <v>13</v>
      </c>
      <c r="T33" s="32"/>
    </row>
    <row r="34" spans="2:20" x14ac:dyDescent="0.3">
      <c r="B34" s="42"/>
      <c r="C34" s="43"/>
      <c r="D34" s="15" t="s">
        <v>8</v>
      </c>
      <c r="E34" s="15"/>
      <c r="F34" s="15"/>
      <c r="G34" s="16"/>
      <c r="H34" s="30" t="s">
        <v>72</v>
      </c>
      <c r="I34" s="30"/>
      <c r="J34" s="30"/>
      <c r="K34" s="30"/>
      <c r="L34" s="11">
        <v>46</v>
      </c>
      <c r="M34" s="31">
        <f>M35+M42</f>
        <v>51924</v>
      </c>
      <c r="N34" s="31"/>
      <c r="O34" s="31">
        <f>O35+O42</f>
        <v>65</v>
      </c>
      <c r="P34" s="31"/>
      <c r="Q34" s="31">
        <f t="shared" si="0"/>
        <v>51859</v>
      </c>
      <c r="R34" s="31"/>
      <c r="S34" s="31">
        <f>S35+S42</f>
        <v>47192</v>
      </c>
      <c r="T34" s="32"/>
    </row>
    <row r="35" spans="2:20" x14ac:dyDescent="0.3">
      <c r="B35" s="33"/>
      <c r="C35" s="34"/>
      <c r="D35" s="9"/>
      <c r="E35" s="9" t="s">
        <v>10</v>
      </c>
      <c r="F35" s="9"/>
      <c r="G35" s="3"/>
      <c r="H35" s="30" t="s">
        <v>50</v>
      </c>
      <c r="I35" s="30"/>
      <c r="J35" s="30"/>
      <c r="K35" s="30"/>
      <c r="L35" s="11">
        <v>57</v>
      </c>
      <c r="M35" s="31">
        <f>SUM(M36:N37)</f>
        <v>51080</v>
      </c>
      <c r="N35" s="31"/>
      <c r="O35" s="31">
        <f>SUM(O36:P37)</f>
        <v>65</v>
      </c>
      <c r="P35" s="31"/>
      <c r="Q35" s="31">
        <f t="shared" ref="Q35" si="5">M35-O35</f>
        <v>51015</v>
      </c>
      <c r="R35" s="31"/>
      <c r="S35" s="31">
        <f>SUM(S36:T37)</f>
        <v>46452</v>
      </c>
      <c r="T35" s="32"/>
    </row>
    <row r="36" spans="2:20" x14ac:dyDescent="0.3">
      <c r="B36" s="33"/>
      <c r="C36" s="34"/>
      <c r="D36" s="9"/>
      <c r="E36" s="9"/>
      <c r="F36" s="9" t="s">
        <v>9</v>
      </c>
      <c r="G36" s="3"/>
      <c r="H36" s="30" t="s">
        <v>49</v>
      </c>
      <c r="I36" s="30"/>
      <c r="J36" s="30"/>
      <c r="K36" s="30"/>
      <c r="L36" s="11">
        <v>58</v>
      </c>
      <c r="M36" s="31">
        <v>25507</v>
      </c>
      <c r="N36" s="31"/>
      <c r="O36" s="31">
        <v>65</v>
      </c>
      <c r="P36" s="31"/>
      <c r="Q36" s="31">
        <f t="shared" si="0"/>
        <v>25442</v>
      </c>
      <c r="R36" s="31"/>
      <c r="S36" s="31">
        <v>24851</v>
      </c>
      <c r="T36" s="32"/>
    </row>
    <row r="37" spans="2:20" x14ac:dyDescent="0.3">
      <c r="B37" s="33"/>
      <c r="C37" s="34"/>
      <c r="D37" s="9"/>
      <c r="E37" s="9"/>
      <c r="F37" s="9" t="s">
        <v>35</v>
      </c>
      <c r="G37" s="3"/>
      <c r="H37" s="30" t="s">
        <v>73</v>
      </c>
      <c r="I37" s="30"/>
      <c r="J37" s="30"/>
      <c r="K37" s="30"/>
      <c r="L37" s="11">
        <v>61</v>
      </c>
      <c r="M37" s="31">
        <f>SUM(M38:N41)</f>
        <v>25573</v>
      </c>
      <c r="N37" s="31"/>
      <c r="O37" s="31">
        <f>SUM(O38:P41)</f>
        <v>0</v>
      </c>
      <c r="P37" s="31"/>
      <c r="Q37" s="31">
        <f t="shared" si="0"/>
        <v>25573</v>
      </c>
      <c r="R37" s="31"/>
      <c r="S37" s="31">
        <f>SUM(S38:T41)</f>
        <v>21601</v>
      </c>
      <c r="T37" s="32"/>
    </row>
    <row r="38" spans="2:20" x14ac:dyDescent="0.3">
      <c r="B38" s="33"/>
      <c r="C38" s="34"/>
      <c r="D38" s="9"/>
      <c r="E38" s="9"/>
      <c r="F38" s="9"/>
      <c r="G38" s="3" t="s">
        <v>11</v>
      </c>
      <c r="H38" s="30" t="s">
        <v>122</v>
      </c>
      <c r="I38" s="30"/>
      <c r="J38" s="30"/>
      <c r="K38" s="30"/>
      <c r="L38" s="11">
        <v>64</v>
      </c>
      <c r="M38" s="31">
        <v>1952</v>
      </c>
      <c r="N38" s="31"/>
      <c r="O38" s="31">
        <v>0</v>
      </c>
      <c r="P38" s="31"/>
      <c r="Q38" s="31">
        <f t="shared" ref="Q38" si="6">M38-O38</f>
        <v>1952</v>
      </c>
      <c r="R38" s="31"/>
      <c r="S38" s="31">
        <v>0</v>
      </c>
      <c r="T38" s="32"/>
    </row>
    <row r="39" spans="2:20" x14ac:dyDescent="0.3">
      <c r="B39" s="33"/>
      <c r="C39" s="34"/>
      <c r="D39" s="9"/>
      <c r="E39" s="9"/>
      <c r="F39" s="9"/>
      <c r="G39" s="3" t="s">
        <v>35</v>
      </c>
      <c r="H39" s="30" t="s">
        <v>51</v>
      </c>
      <c r="I39" s="30"/>
      <c r="J39" s="30"/>
      <c r="K39" s="30"/>
      <c r="L39" s="11">
        <v>65</v>
      </c>
      <c r="M39" s="31">
        <v>20275</v>
      </c>
      <c r="N39" s="31"/>
      <c r="O39" s="31">
        <v>0</v>
      </c>
      <c r="P39" s="31"/>
      <c r="Q39" s="31">
        <f t="shared" si="0"/>
        <v>20275</v>
      </c>
      <c r="R39" s="31"/>
      <c r="S39" s="31">
        <v>20736</v>
      </c>
      <c r="T39" s="32"/>
    </row>
    <row r="40" spans="2:20" x14ac:dyDescent="0.3">
      <c r="B40" s="33"/>
      <c r="C40" s="34"/>
      <c r="D40" s="9"/>
      <c r="E40" s="9"/>
      <c r="F40" s="9"/>
      <c r="G40" s="3" t="s">
        <v>21</v>
      </c>
      <c r="H40" s="30" t="s">
        <v>104</v>
      </c>
      <c r="I40" s="30"/>
      <c r="J40" s="30"/>
      <c r="K40" s="30"/>
      <c r="L40" s="11">
        <v>66</v>
      </c>
      <c r="M40" s="31">
        <v>3191</v>
      </c>
      <c r="N40" s="31"/>
      <c r="O40" s="31">
        <v>0</v>
      </c>
      <c r="P40" s="31"/>
      <c r="Q40" s="31">
        <f t="shared" ref="Q40" si="7">M40-O40</f>
        <v>3191</v>
      </c>
      <c r="R40" s="31"/>
      <c r="S40" s="31">
        <v>625</v>
      </c>
      <c r="T40" s="32"/>
    </row>
    <row r="41" spans="2:20" x14ac:dyDescent="0.3">
      <c r="B41" s="33"/>
      <c r="C41" s="34"/>
      <c r="D41" s="9"/>
      <c r="E41" s="9"/>
      <c r="F41" s="9"/>
      <c r="G41" s="3" t="s">
        <v>22</v>
      </c>
      <c r="H41" s="30" t="s">
        <v>25</v>
      </c>
      <c r="I41" s="30"/>
      <c r="J41" s="30"/>
      <c r="K41" s="30"/>
      <c r="L41" s="11">
        <v>67</v>
      </c>
      <c r="M41" s="31">
        <v>155</v>
      </c>
      <c r="N41" s="31"/>
      <c r="O41" s="31">
        <v>0</v>
      </c>
      <c r="P41" s="31"/>
      <c r="Q41" s="31">
        <f t="shared" ref="Q41:Q47" si="8">M41-O41</f>
        <v>155</v>
      </c>
      <c r="R41" s="31"/>
      <c r="S41" s="31">
        <v>240</v>
      </c>
      <c r="T41" s="32"/>
    </row>
    <row r="42" spans="2:20" x14ac:dyDescent="0.3">
      <c r="B42" s="33"/>
      <c r="C42" s="34"/>
      <c r="D42" s="9"/>
      <c r="E42" s="9" t="s">
        <v>11</v>
      </c>
      <c r="F42" s="9"/>
      <c r="G42" s="3"/>
      <c r="H42" s="30" t="s">
        <v>75</v>
      </c>
      <c r="I42" s="30"/>
      <c r="J42" s="30"/>
      <c r="K42" s="30"/>
      <c r="L42" s="11">
        <v>68</v>
      </c>
      <c r="M42" s="31">
        <f>SUM(M43:N44)</f>
        <v>844</v>
      </c>
      <c r="N42" s="31"/>
      <c r="O42" s="31">
        <f>SUM(O43:P44)</f>
        <v>0</v>
      </c>
      <c r="P42" s="31"/>
      <c r="Q42" s="31">
        <f t="shared" si="8"/>
        <v>844</v>
      </c>
      <c r="R42" s="31"/>
      <c r="S42" s="31">
        <f>SUM(S43:T44)</f>
        <v>740</v>
      </c>
      <c r="T42" s="32"/>
    </row>
    <row r="43" spans="2:20" x14ac:dyDescent="0.3">
      <c r="B43" s="33"/>
      <c r="C43" s="34"/>
      <c r="D43" s="9"/>
      <c r="E43" s="9"/>
      <c r="F43" s="9" t="s">
        <v>9</v>
      </c>
      <c r="G43" s="3"/>
      <c r="H43" s="30" t="s">
        <v>26</v>
      </c>
      <c r="I43" s="30"/>
      <c r="J43" s="30"/>
      <c r="K43" s="30"/>
      <c r="L43" s="11">
        <v>69</v>
      </c>
      <c r="M43" s="31">
        <v>835</v>
      </c>
      <c r="N43" s="31"/>
      <c r="O43" s="31">
        <v>0</v>
      </c>
      <c r="P43" s="31"/>
      <c r="Q43" s="31">
        <f t="shared" si="8"/>
        <v>835</v>
      </c>
      <c r="R43" s="31"/>
      <c r="S43" s="31">
        <v>695</v>
      </c>
      <c r="T43" s="32"/>
    </row>
    <row r="44" spans="2:20" x14ac:dyDescent="0.3">
      <c r="B44" s="40"/>
      <c r="C44" s="41"/>
      <c r="D44" s="8"/>
      <c r="E44" s="8"/>
      <c r="F44" s="8" t="s">
        <v>11</v>
      </c>
      <c r="G44" s="5"/>
      <c r="H44" s="30" t="s">
        <v>36</v>
      </c>
      <c r="I44" s="30"/>
      <c r="J44" s="30"/>
      <c r="K44" s="30"/>
      <c r="L44" s="11">
        <v>71</v>
      </c>
      <c r="M44" s="31">
        <v>9</v>
      </c>
      <c r="N44" s="31"/>
      <c r="O44" s="31">
        <v>0</v>
      </c>
      <c r="P44" s="31"/>
      <c r="Q44" s="31">
        <f t="shared" si="8"/>
        <v>9</v>
      </c>
      <c r="R44" s="31"/>
      <c r="S44" s="31">
        <v>45</v>
      </c>
      <c r="T44" s="32"/>
    </row>
    <row r="45" spans="2:20" x14ac:dyDescent="0.3">
      <c r="B45" s="42"/>
      <c r="C45" s="43"/>
      <c r="D45" s="15" t="s">
        <v>13</v>
      </c>
      <c r="E45" s="15"/>
      <c r="F45" s="15"/>
      <c r="G45" s="16"/>
      <c r="H45" s="30" t="s">
        <v>74</v>
      </c>
      <c r="I45" s="30"/>
      <c r="J45" s="30"/>
      <c r="K45" s="30"/>
      <c r="L45" s="11">
        <v>75</v>
      </c>
      <c r="M45" s="31">
        <f>SUM(M46:N47)</f>
        <v>235638</v>
      </c>
      <c r="N45" s="31"/>
      <c r="O45" s="31">
        <f>SUM(O46:P47)</f>
        <v>0</v>
      </c>
      <c r="P45" s="31"/>
      <c r="Q45" s="31">
        <f t="shared" si="8"/>
        <v>235638</v>
      </c>
      <c r="R45" s="31"/>
      <c r="S45" s="31">
        <f>SUM(S46:T47)</f>
        <v>229729</v>
      </c>
      <c r="T45" s="32"/>
    </row>
    <row r="46" spans="2:20" x14ac:dyDescent="0.3">
      <c r="B46" s="33"/>
      <c r="C46" s="34"/>
      <c r="D46" s="9"/>
      <c r="E46" s="9" t="s">
        <v>9</v>
      </c>
      <c r="F46" s="9"/>
      <c r="G46" s="3"/>
      <c r="H46" s="30" t="s">
        <v>68</v>
      </c>
      <c r="I46" s="30"/>
      <c r="J46" s="30"/>
      <c r="K46" s="30"/>
      <c r="L46" s="11">
        <v>76</v>
      </c>
      <c r="M46" s="31">
        <v>390</v>
      </c>
      <c r="N46" s="31"/>
      <c r="O46" s="31">
        <v>0</v>
      </c>
      <c r="P46" s="31"/>
      <c r="Q46" s="31">
        <f t="shared" si="8"/>
        <v>390</v>
      </c>
      <c r="R46" s="31"/>
      <c r="S46" s="31">
        <v>333</v>
      </c>
      <c r="T46" s="32"/>
    </row>
    <row r="47" spans="2:20" ht="15" thickBot="1" x14ac:dyDescent="0.35">
      <c r="B47" s="68"/>
      <c r="C47" s="69"/>
      <c r="D47" s="17"/>
      <c r="E47" s="17" t="s">
        <v>10</v>
      </c>
      <c r="F47" s="17"/>
      <c r="G47" s="18"/>
      <c r="H47" s="70" t="s">
        <v>69</v>
      </c>
      <c r="I47" s="70"/>
      <c r="J47" s="70"/>
      <c r="K47" s="70"/>
      <c r="L47" s="19">
        <v>77</v>
      </c>
      <c r="M47" s="71">
        <v>235248</v>
      </c>
      <c r="N47" s="71"/>
      <c r="O47" s="71">
        <v>0</v>
      </c>
      <c r="P47" s="71"/>
      <c r="Q47" s="71">
        <f t="shared" si="8"/>
        <v>235248</v>
      </c>
      <c r="R47" s="71"/>
      <c r="S47" s="71">
        <v>229396</v>
      </c>
      <c r="T47" s="72"/>
    </row>
    <row r="48" spans="2:20" ht="15" thickBot="1" x14ac:dyDescent="0.35"/>
    <row r="49" spans="2:20" ht="28.8" x14ac:dyDescent="0.3">
      <c r="B49" s="57" t="s">
        <v>3</v>
      </c>
      <c r="C49" s="58"/>
      <c r="D49" s="58"/>
      <c r="E49" s="58"/>
      <c r="F49" s="58"/>
      <c r="G49" s="58"/>
      <c r="H49" s="58" t="s">
        <v>86</v>
      </c>
      <c r="I49" s="58"/>
      <c r="J49" s="58"/>
      <c r="K49" s="58"/>
      <c r="L49" s="10" t="s">
        <v>115</v>
      </c>
      <c r="M49" s="58" t="s">
        <v>116</v>
      </c>
      <c r="N49" s="58"/>
      <c r="O49" s="58"/>
      <c r="P49" s="58"/>
      <c r="Q49" s="58" t="s">
        <v>117</v>
      </c>
      <c r="R49" s="58"/>
      <c r="S49" s="58"/>
      <c r="T49" s="59"/>
    </row>
    <row r="50" spans="2:20" x14ac:dyDescent="0.3">
      <c r="B50" s="54" t="s">
        <v>4</v>
      </c>
      <c r="C50" s="52"/>
      <c r="D50" s="52"/>
      <c r="E50" s="52"/>
      <c r="F50" s="52"/>
      <c r="G50" s="52"/>
      <c r="H50" s="52" t="s">
        <v>5</v>
      </c>
      <c r="I50" s="52"/>
      <c r="J50" s="52"/>
      <c r="K50" s="52"/>
      <c r="L50" s="6" t="s">
        <v>6</v>
      </c>
      <c r="M50" s="55">
        <v>5</v>
      </c>
      <c r="N50" s="55"/>
      <c r="O50" s="55"/>
      <c r="P50" s="55"/>
      <c r="Q50" s="55">
        <v>6</v>
      </c>
      <c r="R50" s="55"/>
      <c r="S50" s="55"/>
      <c r="T50" s="56"/>
    </row>
    <row r="51" spans="2:20" x14ac:dyDescent="0.3">
      <c r="B51" s="35"/>
      <c r="C51" s="36"/>
      <c r="D51" s="12"/>
      <c r="E51" s="12"/>
      <c r="F51" s="12"/>
      <c r="G51" s="13"/>
      <c r="H51" s="37" t="s">
        <v>43</v>
      </c>
      <c r="I51" s="37"/>
      <c r="J51" s="37"/>
      <c r="K51" s="37"/>
      <c r="L51" s="14">
        <v>82</v>
      </c>
      <c r="M51" s="38">
        <f>M52+M64</f>
        <v>431640</v>
      </c>
      <c r="N51" s="38"/>
      <c r="O51" s="38"/>
      <c r="P51" s="38"/>
      <c r="Q51" s="38">
        <f>Q52+Q64</f>
        <v>419300</v>
      </c>
      <c r="R51" s="38"/>
      <c r="S51" s="38"/>
      <c r="T51" s="39"/>
    </row>
    <row r="52" spans="2:20" x14ac:dyDescent="0.3">
      <c r="B52" s="35" t="s">
        <v>18</v>
      </c>
      <c r="C52" s="36"/>
      <c r="D52" s="12"/>
      <c r="E52" s="12"/>
      <c r="F52" s="12"/>
      <c r="G52" s="13"/>
      <c r="H52" s="37" t="s">
        <v>53</v>
      </c>
      <c r="I52" s="37"/>
      <c r="J52" s="37"/>
      <c r="K52" s="37"/>
      <c r="L52" s="14">
        <v>83</v>
      </c>
      <c r="M52" s="38">
        <f>M53+M55+M59+M61+M63</f>
        <v>302931</v>
      </c>
      <c r="N52" s="38"/>
      <c r="O52" s="38"/>
      <c r="P52" s="38"/>
      <c r="Q52" s="38">
        <f>Q53+Q55+Q59+Q61+Q63</f>
        <v>299041</v>
      </c>
      <c r="R52" s="38"/>
      <c r="S52" s="38"/>
      <c r="T52" s="39"/>
    </row>
    <row r="53" spans="2:20" x14ac:dyDescent="0.3">
      <c r="B53" s="42"/>
      <c r="C53" s="43"/>
      <c r="D53" s="15" t="s">
        <v>7</v>
      </c>
      <c r="E53" s="15"/>
      <c r="F53" s="15"/>
      <c r="G53" s="16"/>
      <c r="H53" s="30" t="s">
        <v>52</v>
      </c>
      <c r="I53" s="30"/>
      <c r="J53" s="30"/>
      <c r="K53" s="30"/>
      <c r="L53" s="11">
        <v>84</v>
      </c>
      <c r="M53" s="31">
        <f>M54</f>
        <v>249011</v>
      </c>
      <c r="N53" s="31"/>
      <c r="O53" s="31"/>
      <c r="P53" s="31"/>
      <c r="Q53" s="31">
        <f>Q54</f>
        <v>249011</v>
      </c>
      <c r="R53" s="31"/>
      <c r="S53" s="31"/>
      <c r="T53" s="32"/>
    </row>
    <row r="54" spans="2:20" x14ac:dyDescent="0.3">
      <c r="B54" s="40"/>
      <c r="C54" s="41"/>
      <c r="D54" s="8"/>
      <c r="E54" s="8" t="s">
        <v>9</v>
      </c>
      <c r="F54" s="8"/>
      <c r="G54" s="5"/>
      <c r="H54" s="30" t="s">
        <v>52</v>
      </c>
      <c r="I54" s="30"/>
      <c r="J54" s="30"/>
      <c r="K54" s="30"/>
      <c r="L54" s="11">
        <v>85</v>
      </c>
      <c r="M54" s="31">
        <v>249011</v>
      </c>
      <c r="N54" s="31"/>
      <c r="O54" s="31"/>
      <c r="P54" s="31"/>
      <c r="Q54" s="31">
        <v>249011</v>
      </c>
      <c r="R54" s="31"/>
      <c r="S54" s="31"/>
      <c r="T54" s="32"/>
    </row>
    <row r="55" spans="2:20" x14ac:dyDescent="0.3">
      <c r="B55" s="42"/>
      <c r="C55" s="43"/>
      <c r="D55" s="15" t="s">
        <v>8</v>
      </c>
      <c r="E55" s="15"/>
      <c r="F55" s="15"/>
      <c r="G55" s="16"/>
      <c r="H55" s="30" t="s">
        <v>105</v>
      </c>
      <c r="I55" s="30"/>
      <c r="J55" s="30"/>
      <c r="K55" s="30"/>
      <c r="L55" s="11">
        <v>88</v>
      </c>
      <c r="M55" s="31">
        <f>M56</f>
        <v>437</v>
      </c>
      <c r="N55" s="31"/>
      <c r="O55" s="31"/>
      <c r="P55" s="31"/>
      <c r="Q55" s="31">
        <f>Q56</f>
        <v>437</v>
      </c>
      <c r="R55" s="31"/>
      <c r="S55" s="31"/>
      <c r="T55" s="32"/>
    </row>
    <row r="56" spans="2:20" x14ac:dyDescent="0.3">
      <c r="B56" s="33"/>
      <c r="C56" s="34"/>
      <c r="D56" s="9"/>
      <c r="E56" s="9" t="s">
        <v>10</v>
      </c>
      <c r="F56" s="9"/>
      <c r="G56" s="3"/>
      <c r="H56" s="30" t="s">
        <v>106</v>
      </c>
      <c r="I56" s="30"/>
      <c r="J56" s="30"/>
      <c r="K56" s="30"/>
      <c r="L56" s="11">
        <v>90</v>
      </c>
      <c r="M56" s="31">
        <f>SUM(M57:P58)</f>
        <v>437</v>
      </c>
      <c r="N56" s="31"/>
      <c r="O56" s="31"/>
      <c r="P56" s="31"/>
      <c r="Q56" s="31">
        <f>SUM(Q57:T58)</f>
        <v>437</v>
      </c>
      <c r="R56" s="31"/>
      <c r="S56" s="31"/>
      <c r="T56" s="32"/>
    </row>
    <row r="57" spans="2:20" x14ac:dyDescent="0.3">
      <c r="B57" s="33"/>
      <c r="C57" s="34"/>
      <c r="D57" s="9"/>
      <c r="E57" s="9"/>
      <c r="F57" s="9" t="s">
        <v>9</v>
      </c>
      <c r="G57" s="3"/>
      <c r="H57" s="30" t="s">
        <v>107</v>
      </c>
      <c r="I57" s="30"/>
      <c r="J57" s="30"/>
      <c r="K57" s="30"/>
      <c r="L57" s="11">
        <v>91</v>
      </c>
      <c r="M57" s="31">
        <v>395</v>
      </c>
      <c r="N57" s="31"/>
      <c r="O57" s="31"/>
      <c r="P57" s="31"/>
      <c r="Q57" s="31">
        <v>395</v>
      </c>
      <c r="R57" s="31"/>
      <c r="S57" s="31"/>
      <c r="T57" s="32"/>
    </row>
    <row r="58" spans="2:20" ht="28.8" customHeight="1" x14ac:dyDescent="0.3">
      <c r="B58" s="40"/>
      <c r="C58" s="41"/>
      <c r="D58" s="8"/>
      <c r="E58" s="8"/>
      <c r="F58" s="8" t="s">
        <v>11</v>
      </c>
      <c r="G58" s="5"/>
      <c r="H58" s="30" t="s">
        <v>108</v>
      </c>
      <c r="I58" s="30"/>
      <c r="J58" s="30"/>
      <c r="K58" s="30"/>
      <c r="L58" s="11">
        <v>93</v>
      </c>
      <c r="M58" s="31">
        <v>42</v>
      </c>
      <c r="N58" s="31"/>
      <c r="O58" s="31"/>
      <c r="P58" s="31"/>
      <c r="Q58" s="31">
        <v>42</v>
      </c>
      <c r="R58" s="31"/>
      <c r="S58" s="31"/>
      <c r="T58" s="32"/>
    </row>
    <row r="59" spans="2:20" x14ac:dyDescent="0.3">
      <c r="B59" s="42"/>
      <c r="C59" s="43"/>
      <c r="D59" s="15" t="s">
        <v>12</v>
      </c>
      <c r="E59" s="15"/>
      <c r="F59" s="15"/>
      <c r="G59" s="16"/>
      <c r="H59" s="30" t="s">
        <v>54</v>
      </c>
      <c r="I59" s="30"/>
      <c r="J59" s="30"/>
      <c r="K59" s="30"/>
      <c r="L59" s="11">
        <v>96</v>
      </c>
      <c r="M59" s="31">
        <f>M60</f>
        <v>17827</v>
      </c>
      <c r="N59" s="31"/>
      <c r="O59" s="31"/>
      <c r="P59" s="31"/>
      <c r="Q59" s="31">
        <f>Q60</f>
        <v>819</v>
      </c>
      <c r="R59" s="31"/>
      <c r="S59" s="31"/>
      <c r="T59" s="32"/>
    </row>
    <row r="60" spans="2:20" x14ac:dyDescent="0.3">
      <c r="B60" s="40"/>
      <c r="C60" s="41"/>
      <c r="D60" s="8"/>
      <c r="E60" s="8" t="s">
        <v>10</v>
      </c>
      <c r="F60" s="8"/>
      <c r="G60" s="5"/>
      <c r="H60" s="30" t="s">
        <v>55</v>
      </c>
      <c r="I60" s="30"/>
      <c r="J60" s="30"/>
      <c r="K60" s="30"/>
      <c r="L60" s="11">
        <v>98</v>
      </c>
      <c r="M60" s="31">
        <v>17827</v>
      </c>
      <c r="N60" s="31"/>
      <c r="O60" s="31"/>
      <c r="P60" s="31"/>
      <c r="Q60" s="31">
        <v>819</v>
      </c>
      <c r="R60" s="31"/>
      <c r="S60" s="31"/>
      <c r="T60" s="32"/>
    </row>
    <row r="61" spans="2:20" x14ac:dyDescent="0.3">
      <c r="B61" s="42"/>
      <c r="C61" s="43"/>
      <c r="D61" s="15" t="s">
        <v>13</v>
      </c>
      <c r="E61" s="15"/>
      <c r="F61" s="15"/>
      <c r="G61" s="16"/>
      <c r="H61" s="30" t="s">
        <v>56</v>
      </c>
      <c r="I61" s="30"/>
      <c r="J61" s="30"/>
      <c r="K61" s="30"/>
      <c r="L61" s="11">
        <v>99</v>
      </c>
      <c r="M61" s="31">
        <f>M62</f>
        <v>30766</v>
      </c>
      <c r="N61" s="31"/>
      <c r="O61" s="31"/>
      <c r="P61" s="31"/>
      <c r="Q61" s="31">
        <f>Q62</f>
        <v>30766</v>
      </c>
      <c r="R61" s="31"/>
      <c r="S61" s="31"/>
      <c r="T61" s="32"/>
    </row>
    <row r="62" spans="2:20" x14ac:dyDescent="0.3">
      <c r="B62" s="40"/>
      <c r="C62" s="41"/>
      <c r="D62" s="8"/>
      <c r="E62" s="8" t="s">
        <v>9</v>
      </c>
      <c r="F62" s="8"/>
      <c r="G62" s="5"/>
      <c r="H62" s="30" t="s">
        <v>84</v>
      </c>
      <c r="I62" s="30"/>
      <c r="J62" s="30"/>
      <c r="K62" s="30"/>
      <c r="L62" s="11">
        <v>100</v>
      </c>
      <c r="M62" s="31">
        <v>30766</v>
      </c>
      <c r="N62" s="31"/>
      <c r="O62" s="31"/>
      <c r="P62" s="31"/>
      <c r="Q62" s="31">
        <v>30766</v>
      </c>
      <c r="R62" s="31"/>
      <c r="S62" s="31"/>
      <c r="T62" s="32"/>
    </row>
    <row r="63" spans="2:20" x14ac:dyDescent="0.3">
      <c r="B63" s="60"/>
      <c r="C63" s="61"/>
      <c r="D63" s="20" t="s">
        <v>57</v>
      </c>
      <c r="E63" s="20"/>
      <c r="F63" s="20"/>
      <c r="G63" s="21"/>
      <c r="H63" s="30" t="s">
        <v>58</v>
      </c>
      <c r="I63" s="30"/>
      <c r="J63" s="30"/>
      <c r="K63" s="30"/>
      <c r="L63" s="11">
        <v>102</v>
      </c>
      <c r="M63" s="31">
        <v>4890</v>
      </c>
      <c r="N63" s="31"/>
      <c r="O63" s="31"/>
      <c r="P63" s="31"/>
      <c r="Q63" s="31">
        <v>18008</v>
      </c>
      <c r="R63" s="31"/>
      <c r="S63" s="31"/>
      <c r="T63" s="32"/>
    </row>
    <row r="64" spans="2:20" x14ac:dyDescent="0.3">
      <c r="B64" s="35" t="s">
        <v>19</v>
      </c>
      <c r="C64" s="36"/>
      <c r="D64" s="12" t="s">
        <v>76</v>
      </c>
      <c r="E64" s="12" t="s">
        <v>46</v>
      </c>
      <c r="F64" s="12"/>
      <c r="G64" s="13"/>
      <c r="H64" s="37" t="s">
        <v>59</v>
      </c>
      <c r="I64" s="37"/>
      <c r="J64" s="37"/>
      <c r="K64" s="37"/>
      <c r="L64" s="14">
        <v>104</v>
      </c>
      <c r="M64" s="38">
        <f>M65+M68</f>
        <v>128709</v>
      </c>
      <c r="N64" s="38"/>
      <c r="O64" s="38"/>
      <c r="P64" s="38"/>
      <c r="Q64" s="38">
        <f>Q65+Q68</f>
        <v>120259</v>
      </c>
      <c r="R64" s="38"/>
      <c r="S64" s="38"/>
      <c r="T64" s="39"/>
    </row>
    <row r="65" spans="2:20" x14ac:dyDescent="0.3">
      <c r="B65" s="35" t="s">
        <v>19</v>
      </c>
      <c r="C65" s="36"/>
      <c r="D65" s="12"/>
      <c r="E65" s="12"/>
      <c r="F65" s="12"/>
      <c r="G65" s="13"/>
      <c r="H65" s="37" t="s">
        <v>37</v>
      </c>
      <c r="I65" s="37"/>
      <c r="J65" s="37"/>
      <c r="K65" s="37"/>
      <c r="L65" s="14">
        <v>105</v>
      </c>
      <c r="M65" s="38">
        <f>SUM(M66:P67)</f>
        <v>20486</v>
      </c>
      <c r="N65" s="38"/>
      <c r="O65" s="38"/>
      <c r="P65" s="38"/>
      <c r="Q65" s="38">
        <f>SUM(Q66:T67)</f>
        <v>7475</v>
      </c>
      <c r="R65" s="38"/>
      <c r="S65" s="38"/>
      <c r="T65" s="39"/>
    </row>
    <row r="66" spans="2:20" x14ac:dyDescent="0.3">
      <c r="B66" s="42"/>
      <c r="C66" s="43"/>
      <c r="D66" s="15"/>
      <c r="E66" s="15" t="s">
        <v>11</v>
      </c>
      <c r="F66" s="15"/>
      <c r="G66" s="16"/>
      <c r="H66" s="30" t="s">
        <v>123</v>
      </c>
      <c r="I66" s="30"/>
      <c r="J66" s="30"/>
      <c r="K66" s="30"/>
      <c r="L66" s="11">
        <v>108</v>
      </c>
      <c r="M66" s="31">
        <v>4643</v>
      </c>
      <c r="N66" s="31"/>
      <c r="O66" s="31"/>
      <c r="P66" s="31"/>
      <c r="Q66" s="31">
        <v>0</v>
      </c>
      <c r="R66" s="31"/>
      <c r="S66" s="31"/>
      <c r="T66" s="32"/>
    </row>
    <row r="67" spans="2:20" x14ac:dyDescent="0.3">
      <c r="B67" s="40"/>
      <c r="C67" s="41"/>
      <c r="D67" s="8"/>
      <c r="E67" s="8" t="s">
        <v>35</v>
      </c>
      <c r="F67" s="8"/>
      <c r="G67" s="5"/>
      <c r="H67" s="30" t="s">
        <v>60</v>
      </c>
      <c r="I67" s="30"/>
      <c r="J67" s="30"/>
      <c r="K67" s="30"/>
      <c r="L67" s="11">
        <v>109</v>
      </c>
      <c r="M67" s="31">
        <v>15843</v>
      </c>
      <c r="N67" s="31"/>
      <c r="O67" s="31"/>
      <c r="P67" s="31"/>
      <c r="Q67" s="31">
        <v>7475</v>
      </c>
      <c r="R67" s="31"/>
      <c r="S67" s="31"/>
      <c r="T67" s="32"/>
    </row>
    <row r="68" spans="2:20" x14ac:dyDescent="0.3">
      <c r="B68" s="35" t="s">
        <v>46</v>
      </c>
      <c r="C68" s="36"/>
      <c r="D68" s="12"/>
      <c r="E68" s="12"/>
      <c r="F68" s="12"/>
      <c r="G68" s="13"/>
      <c r="H68" s="37" t="s">
        <v>77</v>
      </c>
      <c r="I68" s="37"/>
      <c r="J68" s="37"/>
      <c r="K68" s="37"/>
      <c r="L68" s="14">
        <v>110</v>
      </c>
      <c r="M68" s="38">
        <f>M69+M73+M82</f>
        <v>108223</v>
      </c>
      <c r="N68" s="38"/>
      <c r="O68" s="38"/>
      <c r="P68" s="38"/>
      <c r="Q68" s="38">
        <f>Q69+Q73+Q82</f>
        <v>112784</v>
      </c>
      <c r="R68" s="38"/>
      <c r="S68" s="38"/>
      <c r="T68" s="39"/>
    </row>
    <row r="69" spans="2:20" x14ac:dyDescent="0.3">
      <c r="B69" s="42"/>
      <c r="C69" s="43"/>
      <c r="D69" s="15" t="s">
        <v>7</v>
      </c>
      <c r="E69" s="15"/>
      <c r="F69" s="15"/>
      <c r="G69" s="16"/>
      <c r="H69" s="30" t="s">
        <v>61</v>
      </c>
      <c r="I69" s="30"/>
      <c r="J69" s="30"/>
      <c r="K69" s="30"/>
      <c r="L69" s="11">
        <v>111</v>
      </c>
      <c r="M69" s="31">
        <f>SUM(M70:P71)</f>
        <v>2424</v>
      </c>
      <c r="N69" s="31"/>
      <c r="O69" s="31"/>
      <c r="P69" s="31"/>
      <c r="Q69" s="31">
        <f>SUM(Q70:T71)</f>
        <v>4156</v>
      </c>
      <c r="R69" s="31"/>
      <c r="S69" s="31"/>
      <c r="T69" s="32"/>
    </row>
    <row r="70" spans="2:20" x14ac:dyDescent="0.3">
      <c r="B70" s="33"/>
      <c r="C70" s="34"/>
      <c r="D70" s="9"/>
      <c r="E70" s="9" t="s">
        <v>24</v>
      </c>
      <c r="F70" s="9"/>
      <c r="G70" s="3"/>
      <c r="H70" s="30" t="s">
        <v>112</v>
      </c>
      <c r="I70" s="30"/>
      <c r="J70" s="30"/>
      <c r="K70" s="30"/>
      <c r="L70" s="11">
        <v>121</v>
      </c>
      <c r="M70" s="31">
        <v>2124</v>
      </c>
      <c r="N70" s="31"/>
      <c r="O70" s="31"/>
      <c r="P70" s="31"/>
      <c r="Q70" s="31">
        <v>3856</v>
      </c>
      <c r="R70" s="31"/>
      <c r="S70" s="31"/>
      <c r="T70" s="32"/>
    </row>
    <row r="71" spans="2:20" x14ac:dyDescent="0.3">
      <c r="B71" s="33"/>
      <c r="C71" s="34"/>
      <c r="D71" s="9"/>
      <c r="E71" s="9" t="s">
        <v>109</v>
      </c>
      <c r="F71" s="9"/>
      <c r="G71" s="3"/>
      <c r="H71" s="30" t="s">
        <v>78</v>
      </c>
      <c r="I71" s="30"/>
      <c r="J71" s="30"/>
      <c r="K71" s="30"/>
      <c r="L71" s="11">
        <v>122</v>
      </c>
      <c r="M71" s="31">
        <f>M72</f>
        <v>300</v>
      </c>
      <c r="N71" s="31"/>
      <c r="O71" s="31"/>
      <c r="P71" s="31"/>
      <c r="Q71" s="31">
        <f>Q72</f>
        <v>300</v>
      </c>
      <c r="R71" s="31"/>
      <c r="S71" s="31"/>
      <c r="T71" s="32"/>
    </row>
    <row r="72" spans="2:20" x14ac:dyDescent="0.3">
      <c r="B72" s="40"/>
      <c r="C72" s="41"/>
      <c r="D72" s="8"/>
      <c r="E72" s="8"/>
      <c r="F72" s="8" t="s">
        <v>11</v>
      </c>
      <c r="G72" s="5"/>
      <c r="H72" s="30" t="s">
        <v>27</v>
      </c>
      <c r="I72" s="30"/>
      <c r="J72" s="30"/>
      <c r="K72" s="30"/>
      <c r="L72" s="11">
        <v>125</v>
      </c>
      <c r="M72" s="31">
        <v>300</v>
      </c>
      <c r="N72" s="31"/>
      <c r="O72" s="31"/>
      <c r="P72" s="31"/>
      <c r="Q72" s="31">
        <v>300</v>
      </c>
      <c r="R72" s="31"/>
      <c r="S72" s="31"/>
      <c r="T72" s="32"/>
    </row>
    <row r="73" spans="2:20" x14ac:dyDescent="0.3">
      <c r="B73" s="42"/>
      <c r="C73" s="43"/>
      <c r="D73" s="15" t="s">
        <v>8</v>
      </c>
      <c r="E73" s="15"/>
      <c r="F73" s="15"/>
      <c r="G73" s="16"/>
      <c r="H73" s="30" t="s">
        <v>63</v>
      </c>
      <c r="I73" s="30"/>
      <c r="J73" s="30"/>
      <c r="K73" s="30"/>
      <c r="L73" s="11">
        <v>126</v>
      </c>
      <c r="M73" s="31">
        <f>SUM(M74:P76)</f>
        <v>104507</v>
      </c>
      <c r="N73" s="31"/>
      <c r="O73" s="31"/>
      <c r="P73" s="31"/>
      <c r="Q73" s="31">
        <f>SUM(Q74:T76)</f>
        <v>105301</v>
      </c>
      <c r="R73" s="31"/>
      <c r="S73" s="31"/>
      <c r="T73" s="32"/>
    </row>
    <row r="74" spans="2:20" x14ac:dyDescent="0.3">
      <c r="B74" s="33"/>
      <c r="C74" s="34"/>
      <c r="D74" s="9"/>
      <c r="E74" s="9" t="s">
        <v>11</v>
      </c>
      <c r="F74" s="9"/>
      <c r="G74" s="3"/>
      <c r="H74" s="30" t="s">
        <v>110</v>
      </c>
      <c r="I74" s="30"/>
      <c r="J74" s="30"/>
      <c r="K74" s="30"/>
      <c r="L74" s="11">
        <v>131</v>
      </c>
      <c r="M74" s="31">
        <v>35775</v>
      </c>
      <c r="N74" s="31"/>
      <c r="O74" s="31"/>
      <c r="P74" s="31"/>
      <c r="Q74" s="31">
        <v>35748</v>
      </c>
      <c r="R74" s="31"/>
      <c r="S74" s="31"/>
      <c r="T74" s="32"/>
    </row>
    <row r="75" spans="2:20" x14ac:dyDescent="0.3">
      <c r="B75" s="33"/>
      <c r="C75" s="34"/>
      <c r="D75" s="9"/>
      <c r="E75" s="9" t="s">
        <v>35</v>
      </c>
      <c r="F75" s="9"/>
      <c r="G75" s="3"/>
      <c r="H75" s="30" t="s">
        <v>62</v>
      </c>
      <c r="I75" s="30"/>
      <c r="J75" s="30"/>
      <c r="K75" s="30"/>
      <c r="L75" s="11">
        <v>132</v>
      </c>
      <c r="M75" s="31">
        <v>2340</v>
      </c>
      <c r="N75" s="31"/>
      <c r="O75" s="31"/>
      <c r="P75" s="31"/>
      <c r="Q75" s="31">
        <v>2575</v>
      </c>
      <c r="R75" s="31"/>
      <c r="S75" s="31"/>
      <c r="T75" s="32"/>
    </row>
    <row r="76" spans="2:20" x14ac:dyDescent="0.3">
      <c r="B76" s="33"/>
      <c r="C76" s="34"/>
      <c r="D76" s="9"/>
      <c r="E76" s="9" t="s">
        <v>24</v>
      </c>
      <c r="F76" s="9"/>
      <c r="G76" s="3"/>
      <c r="H76" s="30" t="s">
        <v>78</v>
      </c>
      <c r="I76" s="30"/>
      <c r="J76" s="30"/>
      <c r="K76" s="30"/>
      <c r="L76" s="11">
        <v>136</v>
      </c>
      <c r="M76" s="31">
        <f>SUM(M77:P81)</f>
        <v>66392</v>
      </c>
      <c r="N76" s="31"/>
      <c r="O76" s="31"/>
      <c r="P76" s="31"/>
      <c r="Q76" s="31">
        <f>SUM(Q77:T81)</f>
        <v>66978</v>
      </c>
      <c r="R76" s="31"/>
      <c r="S76" s="31"/>
      <c r="T76" s="32"/>
    </row>
    <row r="77" spans="2:20" x14ac:dyDescent="0.3">
      <c r="B77" s="33"/>
      <c r="C77" s="34"/>
      <c r="D77" s="9"/>
      <c r="E77" s="9"/>
      <c r="F77" s="9" t="s">
        <v>11</v>
      </c>
      <c r="G77" s="3"/>
      <c r="H77" s="30" t="s">
        <v>64</v>
      </c>
      <c r="I77" s="30"/>
      <c r="J77" s="30"/>
      <c r="K77" s="30"/>
      <c r="L77" s="11">
        <v>139</v>
      </c>
      <c r="M77" s="31">
        <v>5378</v>
      </c>
      <c r="N77" s="31"/>
      <c r="O77" s="31"/>
      <c r="P77" s="31"/>
      <c r="Q77" s="31">
        <v>4932</v>
      </c>
      <c r="R77" s="31"/>
      <c r="S77" s="31"/>
      <c r="T77" s="32"/>
    </row>
    <row r="78" spans="2:20" x14ac:dyDescent="0.3">
      <c r="B78" s="33"/>
      <c r="C78" s="34"/>
      <c r="D78" s="9"/>
      <c r="E78" s="9"/>
      <c r="F78" s="9" t="s">
        <v>35</v>
      </c>
      <c r="G78" s="3"/>
      <c r="H78" s="30" t="s">
        <v>65</v>
      </c>
      <c r="I78" s="30"/>
      <c r="J78" s="30"/>
      <c r="K78" s="30"/>
      <c r="L78" s="11">
        <v>140</v>
      </c>
      <c r="M78" s="31">
        <v>3158</v>
      </c>
      <c r="N78" s="31"/>
      <c r="O78" s="31"/>
      <c r="P78" s="31"/>
      <c r="Q78" s="31">
        <v>2630</v>
      </c>
      <c r="R78" s="31"/>
      <c r="S78" s="31"/>
      <c r="T78" s="32"/>
    </row>
    <row r="79" spans="2:20" x14ac:dyDescent="0.3">
      <c r="B79" s="33"/>
      <c r="C79" s="34"/>
      <c r="D79" s="9"/>
      <c r="E79" s="9"/>
      <c r="F79" s="9" t="s">
        <v>21</v>
      </c>
      <c r="G79" s="3"/>
      <c r="H79" s="30" t="s">
        <v>66</v>
      </c>
      <c r="I79" s="30"/>
      <c r="J79" s="30"/>
      <c r="K79" s="30"/>
      <c r="L79" s="11">
        <v>141</v>
      </c>
      <c r="M79" s="31">
        <v>1968</v>
      </c>
      <c r="N79" s="31"/>
      <c r="O79" s="31"/>
      <c r="P79" s="31"/>
      <c r="Q79" s="31">
        <v>4550</v>
      </c>
      <c r="R79" s="31"/>
      <c r="S79" s="31"/>
      <c r="T79" s="32"/>
    </row>
    <row r="80" spans="2:20" x14ac:dyDescent="0.3">
      <c r="B80" s="33"/>
      <c r="C80" s="34"/>
      <c r="D80" s="9"/>
      <c r="E80" s="9"/>
      <c r="F80" s="9" t="s">
        <v>22</v>
      </c>
      <c r="G80" s="3"/>
      <c r="H80" s="30" t="s">
        <v>29</v>
      </c>
      <c r="I80" s="30"/>
      <c r="J80" s="30"/>
      <c r="K80" s="30"/>
      <c r="L80" s="11">
        <v>142</v>
      </c>
      <c r="M80" s="31">
        <v>5654</v>
      </c>
      <c r="N80" s="31"/>
      <c r="O80" s="31"/>
      <c r="P80" s="31"/>
      <c r="Q80" s="31">
        <v>488</v>
      </c>
      <c r="R80" s="31"/>
      <c r="S80" s="31"/>
      <c r="T80" s="32"/>
    </row>
    <row r="81" spans="2:20" x14ac:dyDescent="0.3">
      <c r="B81" s="40"/>
      <c r="C81" s="41"/>
      <c r="D81" s="8"/>
      <c r="E81" s="8"/>
      <c r="F81" s="8" t="s">
        <v>23</v>
      </c>
      <c r="G81" s="5"/>
      <c r="H81" s="30" t="s">
        <v>27</v>
      </c>
      <c r="I81" s="30"/>
      <c r="J81" s="30"/>
      <c r="K81" s="30"/>
      <c r="L81" s="11">
        <v>143</v>
      </c>
      <c r="M81" s="31">
        <v>50234</v>
      </c>
      <c r="N81" s="31"/>
      <c r="O81" s="31"/>
      <c r="P81" s="31"/>
      <c r="Q81" s="31">
        <v>54378</v>
      </c>
      <c r="R81" s="31"/>
      <c r="S81" s="31"/>
      <c r="T81" s="32"/>
    </row>
    <row r="82" spans="2:20" x14ac:dyDescent="0.3">
      <c r="B82" s="42"/>
      <c r="C82" s="43"/>
      <c r="D82" s="15" t="s">
        <v>12</v>
      </c>
      <c r="E82" s="15"/>
      <c r="F82" s="15"/>
      <c r="G82" s="16"/>
      <c r="H82" s="30" t="s">
        <v>79</v>
      </c>
      <c r="I82" s="30"/>
      <c r="J82" s="30"/>
      <c r="K82" s="30"/>
      <c r="L82" s="11">
        <v>144</v>
      </c>
      <c r="M82" s="31">
        <f>SUM(M83:P84)</f>
        <v>1292</v>
      </c>
      <c r="N82" s="31"/>
      <c r="O82" s="31"/>
      <c r="P82" s="31"/>
      <c r="Q82" s="31">
        <f>SUM(Q83:T84)</f>
        <v>3327</v>
      </c>
      <c r="R82" s="31"/>
      <c r="S82" s="31"/>
      <c r="T82" s="32"/>
    </row>
    <row r="83" spans="2:20" x14ac:dyDescent="0.3">
      <c r="B83" s="33"/>
      <c r="C83" s="34"/>
      <c r="D83" s="9"/>
      <c r="E83" s="9" t="s">
        <v>9</v>
      </c>
      <c r="F83" s="9"/>
      <c r="G83" s="3"/>
      <c r="H83" s="30" t="s">
        <v>31</v>
      </c>
      <c r="I83" s="30"/>
      <c r="J83" s="30"/>
      <c r="K83" s="30"/>
      <c r="L83" s="11">
        <v>145</v>
      </c>
      <c r="M83" s="31">
        <v>929</v>
      </c>
      <c r="N83" s="31"/>
      <c r="O83" s="31"/>
      <c r="P83" s="31"/>
      <c r="Q83" s="31">
        <v>2842</v>
      </c>
      <c r="R83" s="31"/>
      <c r="S83" s="31"/>
      <c r="T83" s="32"/>
    </row>
    <row r="84" spans="2:20" ht="15" thickBot="1" x14ac:dyDescent="0.35">
      <c r="B84" s="68"/>
      <c r="C84" s="69"/>
      <c r="D84" s="17"/>
      <c r="E84" s="17" t="s">
        <v>10</v>
      </c>
      <c r="F84" s="17"/>
      <c r="G84" s="18"/>
      <c r="H84" s="70" t="s">
        <v>89</v>
      </c>
      <c r="I84" s="70"/>
      <c r="J84" s="70"/>
      <c r="K84" s="70"/>
      <c r="L84" s="19">
        <v>146</v>
      </c>
      <c r="M84" s="71">
        <v>363</v>
      </c>
      <c r="N84" s="71"/>
      <c r="O84" s="71"/>
      <c r="P84" s="71"/>
      <c r="Q84" s="71">
        <v>485</v>
      </c>
      <c r="R84" s="71"/>
      <c r="S84" s="71"/>
      <c r="T84" s="72"/>
    </row>
    <row r="85" spans="2:20" ht="15" thickBot="1" x14ac:dyDescent="0.35"/>
    <row r="86" spans="2:20" x14ac:dyDescent="0.3">
      <c r="B86" s="62" t="s">
        <v>14</v>
      </c>
      <c r="C86" s="63"/>
      <c r="D86" s="63"/>
      <c r="E86" s="63"/>
      <c r="F86" s="63"/>
      <c r="G86" s="63"/>
      <c r="H86" s="64"/>
      <c r="I86" s="65" t="s">
        <v>15</v>
      </c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7"/>
    </row>
    <row r="87" spans="2:20" x14ac:dyDescent="0.3">
      <c r="B87" s="22"/>
      <c r="C87" s="91">
        <v>45721</v>
      </c>
      <c r="D87" s="91"/>
      <c r="E87" s="91"/>
      <c r="F87" s="91"/>
      <c r="G87" s="91"/>
      <c r="H87" s="92"/>
      <c r="I87" s="23"/>
      <c r="J87" s="87" t="s">
        <v>124</v>
      </c>
      <c r="K87" s="87"/>
      <c r="L87" s="87"/>
      <c r="M87" s="87"/>
      <c r="N87" s="87"/>
      <c r="O87" s="87"/>
      <c r="P87" s="87"/>
      <c r="Q87" s="87"/>
      <c r="R87" s="87"/>
      <c r="S87" s="87"/>
      <c r="T87" s="88"/>
    </row>
    <row r="88" spans="2:20" x14ac:dyDescent="0.3">
      <c r="B88" s="22"/>
      <c r="C88" s="91"/>
      <c r="D88" s="91"/>
      <c r="E88" s="91"/>
      <c r="F88" s="91"/>
      <c r="G88" s="91"/>
      <c r="H88" s="92"/>
      <c r="I88" s="23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8"/>
    </row>
    <row r="89" spans="2:20" x14ac:dyDescent="0.3">
      <c r="B89" s="24"/>
      <c r="C89" s="93"/>
      <c r="D89" s="93"/>
      <c r="E89" s="93"/>
      <c r="F89" s="93"/>
      <c r="G89" s="93"/>
      <c r="H89" s="94"/>
      <c r="I89" s="25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90"/>
    </row>
    <row r="90" spans="2:20" x14ac:dyDescent="0.3">
      <c r="B90" s="73" t="s">
        <v>32</v>
      </c>
      <c r="C90" s="74"/>
      <c r="D90" s="74"/>
      <c r="E90" s="74"/>
      <c r="F90" s="74"/>
      <c r="G90" s="74"/>
      <c r="H90" s="75"/>
      <c r="I90" s="84" t="s">
        <v>38</v>
      </c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6"/>
    </row>
    <row r="91" spans="2:20" x14ac:dyDescent="0.3">
      <c r="B91" s="22"/>
      <c r="C91" s="76" t="s">
        <v>119</v>
      </c>
      <c r="D91" s="76"/>
      <c r="E91" s="76"/>
      <c r="F91" s="76"/>
      <c r="G91" s="76"/>
      <c r="H91" s="77"/>
      <c r="I91" s="26"/>
      <c r="J91" s="7" t="s">
        <v>87</v>
      </c>
      <c r="K91" s="87" t="s">
        <v>88</v>
      </c>
      <c r="L91" s="87"/>
      <c r="M91" s="87"/>
      <c r="N91" s="87"/>
      <c r="O91" s="87"/>
      <c r="P91" s="87"/>
      <c r="Q91" s="87"/>
      <c r="R91" s="87"/>
      <c r="S91" s="87"/>
      <c r="T91" s="88"/>
    </row>
    <row r="92" spans="2:20" x14ac:dyDescent="0.3">
      <c r="B92" s="22"/>
      <c r="C92" s="76"/>
      <c r="D92" s="76"/>
      <c r="E92" s="76"/>
      <c r="F92" s="76"/>
      <c r="G92" s="76"/>
      <c r="H92" s="77"/>
      <c r="I92" s="26"/>
      <c r="J92" s="7" t="s">
        <v>87</v>
      </c>
      <c r="K92" s="87" t="s">
        <v>111</v>
      </c>
      <c r="L92" s="87"/>
      <c r="M92" s="87"/>
      <c r="N92" s="87"/>
      <c r="O92" s="87"/>
      <c r="P92" s="87"/>
      <c r="Q92" s="87"/>
      <c r="R92" s="87"/>
      <c r="S92" s="87"/>
      <c r="T92" s="88"/>
    </row>
    <row r="93" spans="2:20" x14ac:dyDescent="0.3">
      <c r="B93" s="24"/>
      <c r="C93" s="82"/>
      <c r="D93" s="82"/>
      <c r="E93" s="82"/>
      <c r="F93" s="82"/>
      <c r="G93" s="82"/>
      <c r="H93" s="83"/>
      <c r="I93" s="23"/>
      <c r="J93" s="7" t="s">
        <v>87</v>
      </c>
      <c r="K93" s="87" t="s">
        <v>120</v>
      </c>
      <c r="L93" s="87"/>
      <c r="M93" s="87"/>
      <c r="N93" s="87"/>
      <c r="O93" s="87"/>
      <c r="P93" s="87"/>
      <c r="Q93" s="87"/>
      <c r="R93" s="87"/>
      <c r="S93" s="87"/>
      <c r="T93" s="88"/>
    </row>
    <row r="94" spans="2:20" x14ac:dyDescent="0.3">
      <c r="B94" s="73" t="s">
        <v>16</v>
      </c>
      <c r="C94" s="74"/>
      <c r="D94" s="74"/>
      <c r="E94" s="74"/>
      <c r="F94" s="74"/>
      <c r="G94" s="74"/>
      <c r="H94" s="75"/>
      <c r="I94" s="23"/>
      <c r="J94" s="7" t="s">
        <v>87</v>
      </c>
      <c r="K94" s="76" t="s">
        <v>95</v>
      </c>
      <c r="L94" s="76"/>
      <c r="M94" s="76"/>
      <c r="N94" s="76"/>
      <c r="O94" s="76"/>
      <c r="P94" s="76"/>
      <c r="Q94" s="76"/>
      <c r="R94" s="76"/>
      <c r="S94" s="76"/>
      <c r="T94" s="80"/>
    </row>
    <row r="95" spans="2:20" x14ac:dyDescent="0.3">
      <c r="B95" s="22"/>
      <c r="C95" s="76" t="s">
        <v>80</v>
      </c>
      <c r="D95" s="76"/>
      <c r="E95" s="76"/>
      <c r="F95" s="76"/>
      <c r="G95" s="76"/>
      <c r="H95" s="77"/>
      <c r="I95" s="23"/>
      <c r="J95" s="7" t="s">
        <v>87</v>
      </c>
      <c r="K95" s="76" t="s">
        <v>121</v>
      </c>
      <c r="L95" s="76"/>
      <c r="M95" s="76"/>
      <c r="N95" s="76"/>
      <c r="O95" s="76"/>
      <c r="P95" s="76"/>
      <c r="Q95" s="76"/>
      <c r="R95" s="76"/>
      <c r="S95" s="76"/>
      <c r="T95" s="80"/>
    </row>
    <row r="96" spans="2:20" x14ac:dyDescent="0.3">
      <c r="B96" s="22"/>
      <c r="C96" s="76"/>
      <c r="D96" s="76"/>
      <c r="E96" s="76"/>
      <c r="F96" s="76"/>
      <c r="G96" s="76"/>
      <c r="H96" s="77"/>
      <c r="I96" s="23"/>
      <c r="J96" s="7" t="s">
        <v>87</v>
      </c>
      <c r="K96" s="76" t="s">
        <v>96</v>
      </c>
      <c r="L96" s="76"/>
      <c r="M96" s="76"/>
      <c r="N96" s="76"/>
      <c r="O96" s="76"/>
      <c r="P96" s="76"/>
      <c r="Q96" s="76"/>
      <c r="R96" s="76"/>
      <c r="S96" s="76"/>
      <c r="T96" s="80"/>
    </row>
    <row r="97" spans="2:20" x14ac:dyDescent="0.3">
      <c r="B97" s="24"/>
      <c r="C97" s="82"/>
      <c r="D97" s="82"/>
      <c r="E97" s="82"/>
      <c r="F97" s="82"/>
      <c r="G97" s="82"/>
      <c r="H97" s="83"/>
      <c r="I97" s="23"/>
      <c r="J97" s="7" t="s">
        <v>87</v>
      </c>
      <c r="K97" s="76" t="s">
        <v>97</v>
      </c>
      <c r="L97" s="76"/>
      <c r="M97" s="76"/>
      <c r="N97" s="76"/>
      <c r="O97" s="76"/>
      <c r="P97" s="76"/>
      <c r="Q97" s="76"/>
      <c r="R97" s="76"/>
      <c r="S97" s="76"/>
      <c r="T97" s="80"/>
    </row>
    <row r="98" spans="2:20" x14ac:dyDescent="0.3">
      <c r="B98" s="73" t="s">
        <v>81</v>
      </c>
      <c r="C98" s="74"/>
      <c r="D98" s="74"/>
      <c r="E98" s="74"/>
      <c r="F98" s="74"/>
      <c r="G98" s="74"/>
      <c r="H98" s="75"/>
      <c r="I98" s="23"/>
      <c r="J98" s="7" t="s">
        <v>87</v>
      </c>
      <c r="K98" s="76" t="s">
        <v>98</v>
      </c>
      <c r="L98" s="76"/>
      <c r="M98" s="76"/>
      <c r="N98" s="76"/>
      <c r="O98" s="76"/>
      <c r="P98" s="76"/>
      <c r="Q98" s="76"/>
      <c r="R98" s="76"/>
      <c r="S98" s="76"/>
      <c r="T98" s="80"/>
    </row>
    <row r="99" spans="2:20" x14ac:dyDescent="0.3">
      <c r="B99" s="22"/>
      <c r="C99" s="76" t="s">
        <v>94</v>
      </c>
      <c r="D99" s="76"/>
      <c r="E99" s="76"/>
      <c r="F99" s="76"/>
      <c r="G99" s="76"/>
      <c r="H99" s="77"/>
      <c r="I99" s="23"/>
      <c r="J99" s="7" t="s">
        <v>87</v>
      </c>
      <c r="K99" s="76" t="s">
        <v>99</v>
      </c>
      <c r="L99" s="76"/>
      <c r="M99" s="76"/>
      <c r="N99" s="76"/>
      <c r="O99" s="76"/>
      <c r="P99" s="76"/>
      <c r="Q99" s="76"/>
      <c r="R99" s="76"/>
      <c r="S99" s="76"/>
      <c r="T99" s="80"/>
    </row>
    <row r="100" spans="2:20" x14ac:dyDescent="0.3">
      <c r="B100" s="22"/>
      <c r="C100" s="76"/>
      <c r="D100" s="76"/>
      <c r="E100" s="76"/>
      <c r="F100" s="76"/>
      <c r="G100" s="76"/>
      <c r="H100" s="77"/>
      <c r="I100" s="23"/>
      <c r="J100" s="7" t="s">
        <v>87</v>
      </c>
      <c r="K100" s="76" t="s">
        <v>82</v>
      </c>
      <c r="L100" s="76"/>
      <c r="M100" s="76"/>
      <c r="N100" s="76"/>
      <c r="O100" s="76"/>
      <c r="P100" s="76"/>
      <c r="Q100" s="76"/>
      <c r="R100" s="76"/>
      <c r="S100" s="76"/>
      <c r="T100" s="80"/>
    </row>
    <row r="101" spans="2:20" ht="15" thickBot="1" x14ac:dyDescent="0.35">
      <c r="B101" s="27"/>
      <c r="C101" s="78"/>
      <c r="D101" s="78"/>
      <c r="E101" s="78"/>
      <c r="F101" s="78"/>
      <c r="G101" s="78"/>
      <c r="H101" s="79"/>
      <c r="I101" s="28"/>
      <c r="J101" s="29"/>
      <c r="K101" s="78"/>
      <c r="L101" s="78"/>
      <c r="M101" s="78"/>
      <c r="N101" s="78"/>
      <c r="O101" s="78"/>
      <c r="P101" s="78"/>
      <c r="Q101" s="78"/>
      <c r="R101" s="78"/>
      <c r="S101" s="78"/>
      <c r="T101" s="81"/>
    </row>
  </sheetData>
  <mergeCells count="387">
    <mergeCell ref="B38:C38"/>
    <mergeCell ref="H38:K38"/>
    <mergeCell ref="M38:N38"/>
    <mergeCell ref="O38:P38"/>
    <mergeCell ref="Q38:R38"/>
    <mergeCell ref="S38:T38"/>
    <mergeCell ref="B66:C66"/>
    <mergeCell ref="H66:K66"/>
    <mergeCell ref="M66:P66"/>
    <mergeCell ref="Q66:T66"/>
    <mergeCell ref="Q40:R40"/>
    <mergeCell ref="S40:T40"/>
    <mergeCell ref="B47:C47"/>
    <mergeCell ref="H47:K47"/>
    <mergeCell ref="M47:N47"/>
    <mergeCell ref="O47:P47"/>
    <mergeCell ref="Q47:R47"/>
    <mergeCell ref="S47:T47"/>
    <mergeCell ref="B46:C46"/>
    <mergeCell ref="H46:K46"/>
    <mergeCell ref="M46:N46"/>
    <mergeCell ref="O46:P46"/>
    <mergeCell ref="Q46:R46"/>
    <mergeCell ref="S46:T46"/>
    <mergeCell ref="B24:C24"/>
    <mergeCell ref="B56:C56"/>
    <mergeCell ref="B57:C57"/>
    <mergeCell ref="B58:C58"/>
    <mergeCell ref="B71:C71"/>
    <mergeCell ref="B74:C74"/>
    <mergeCell ref="B40:C40"/>
    <mergeCell ref="B73:C73"/>
    <mergeCell ref="B75:C75"/>
    <mergeCell ref="B64:C64"/>
    <mergeCell ref="B61:C61"/>
    <mergeCell ref="B41:C41"/>
    <mergeCell ref="B37:C37"/>
    <mergeCell ref="B35:C35"/>
    <mergeCell ref="B36:C36"/>
    <mergeCell ref="B34:C34"/>
    <mergeCell ref="B27:C27"/>
    <mergeCell ref="B69:C69"/>
    <mergeCell ref="B55:C55"/>
    <mergeCell ref="B39:C39"/>
    <mergeCell ref="B72:C72"/>
    <mergeCell ref="B26:C26"/>
    <mergeCell ref="B43:C43"/>
    <mergeCell ref="B42:C42"/>
    <mergeCell ref="H82:K82"/>
    <mergeCell ref="M82:P82"/>
    <mergeCell ref="Q82:T82"/>
    <mergeCell ref="H71:K71"/>
    <mergeCell ref="M71:P71"/>
    <mergeCell ref="Q71:T71"/>
    <mergeCell ref="H74:K74"/>
    <mergeCell ref="M74:P74"/>
    <mergeCell ref="Q74:T74"/>
    <mergeCell ref="H73:K73"/>
    <mergeCell ref="M73:P73"/>
    <mergeCell ref="Q73:T73"/>
    <mergeCell ref="H75:K75"/>
    <mergeCell ref="M75:P75"/>
    <mergeCell ref="Q75:T75"/>
    <mergeCell ref="H72:K72"/>
    <mergeCell ref="M72:P72"/>
    <mergeCell ref="Q72:T72"/>
    <mergeCell ref="B44:C44"/>
    <mergeCell ref="H44:K44"/>
    <mergeCell ref="M44:N44"/>
    <mergeCell ref="O44:P44"/>
    <mergeCell ref="Q44:R44"/>
    <mergeCell ref="S44:T44"/>
    <mergeCell ref="B45:C45"/>
    <mergeCell ref="H45:K45"/>
    <mergeCell ref="M45:N45"/>
    <mergeCell ref="O45:P45"/>
    <mergeCell ref="Q45:R45"/>
    <mergeCell ref="S45:T45"/>
    <mergeCell ref="J87:T89"/>
    <mergeCell ref="C91:H93"/>
    <mergeCell ref="M24:N24"/>
    <mergeCell ref="O24:P24"/>
    <mergeCell ref="Q24:R24"/>
    <mergeCell ref="S24:T24"/>
    <mergeCell ref="H24:K24"/>
    <mergeCell ref="H28:K28"/>
    <mergeCell ref="M28:N28"/>
    <mergeCell ref="O28:P28"/>
    <mergeCell ref="Q28:R28"/>
    <mergeCell ref="S28:T28"/>
    <mergeCell ref="B28:C28"/>
    <mergeCell ref="H32:K32"/>
    <mergeCell ref="M32:N32"/>
    <mergeCell ref="O32:P32"/>
    <mergeCell ref="Q32:R32"/>
    <mergeCell ref="S32:T32"/>
    <mergeCell ref="H40:K40"/>
    <mergeCell ref="M40:N40"/>
    <mergeCell ref="O40:P40"/>
    <mergeCell ref="C87:H89"/>
    <mergeCell ref="B90:H90"/>
    <mergeCell ref="B82:C82"/>
    <mergeCell ref="B98:H98"/>
    <mergeCell ref="C99:H101"/>
    <mergeCell ref="K100:T101"/>
    <mergeCell ref="B94:H94"/>
    <mergeCell ref="C95:H97"/>
    <mergeCell ref="K95:T95"/>
    <mergeCell ref="K97:T97"/>
    <mergeCell ref="I90:T90"/>
    <mergeCell ref="K91:T91"/>
    <mergeCell ref="K94:T94"/>
    <mergeCell ref="K96:T96"/>
    <mergeCell ref="K98:T98"/>
    <mergeCell ref="K99:T99"/>
    <mergeCell ref="K92:T92"/>
    <mergeCell ref="K93:T93"/>
    <mergeCell ref="B83:C83"/>
    <mergeCell ref="H83:K83"/>
    <mergeCell ref="M83:P83"/>
    <mergeCell ref="Q83:T83"/>
    <mergeCell ref="B86:H86"/>
    <mergeCell ref="I86:T86"/>
    <mergeCell ref="B84:C84"/>
    <mergeCell ref="H84:K84"/>
    <mergeCell ref="M84:P84"/>
    <mergeCell ref="Q84:T84"/>
    <mergeCell ref="B81:C81"/>
    <mergeCell ref="H81:K81"/>
    <mergeCell ref="M81:P81"/>
    <mergeCell ref="Q81:T81"/>
    <mergeCell ref="B78:C78"/>
    <mergeCell ref="H78:K78"/>
    <mergeCell ref="M78:P78"/>
    <mergeCell ref="Q78:T78"/>
    <mergeCell ref="B79:C79"/>
    <mergeCell ref="H79:K79"/>
    <mergeCell ref="M79:P79"/>
    <mergeCell ref="Q79:T79"/>
    <mergeCell ref="B77:C77"/>
    <mergeCell ref="H77:K77"/>
    <mergeCell ref="M77:P77"/>
    <mergeCell ref="Q77:T77"/>
    <mergeCell ref="B76:C76"/>
    <mergeCell ref="H76:K76"/>
    <mergeCell ref="M76:P76"/>
    <mergeCell ref="Q76:T76"/>
    <mergeCell ref="B80:C80"/>
    <mergeCell ref="H80:K80"/>
    <mergeCell ref="M80:P80"/>
    <mergeCell ref="Q80:T80"/>
    <mergeCell ref="H64:K64"/>
    <mergeCell ref="M64:P64"/>
    <mergeCell ref="Q64:T64"/>
    <mergeCell ref="B65:C65"/>
    <mergeCell ref="H65:K65"/>
    <mergeCell ref="M65:P65"/>
    <mergeCell ref="Q65:T65"/>
    <mergeCell ref="B68:C68"/>
    <mergeCell ref="H68:K68"/>
    <mergeCell ref="M68:P68"/>
    <mergeCell ref="Q68:T68"/>
    <mergeCell ref="B67:C67"/>
    <mergeCell ref="H67:K67"/>
    <mergeCell ref="M67:P67"/>
    <mergeCell ref="Q67:T67"/>
    <mergeCell ref="H61:K61"/>
    <mergeCell ref="M61:P61"/>
    <mergeCell ref="Q61:T61"/>
    <mergeCell ref="B59:C59"/>
    <mergeCell ref="H59:K59"/>
    <mergeCell ref="M59:P59"/>
    <mergeCell ref="Q59:T59"/>
    <mergeCell ref="B63:C63"/>
    <mergeCell ref="H63:K63"/>
    <mergeCell ref="M63:P63"/>
    <mergeCell ref="Q63:T63"/>
    <mergeCell ref="B62:C62"/>
    <mergeCell ref="H62:K62"/>
    <mergeCell ref="M62:P62"/>
    <mergeCell ref="Q62:T62"/>
    <mergeCell ref="B60:C60"/>
    <mergeCell ref="H60:K60"/>
    <mergeCell ref="M60:P60"/>
    <mergeCell ref="Q60:T60"/>
    <mergeCell ref="H56:K56"/>
    <mergeCell ref="H57:K57"/>
    <mergeCell ref="H58:K58"/>
    <mergeCell ref="M56:P56"/>
    <mergeCell ref="Q56:T56"/>
    <mergeCell ref="M57:P57"/>
    <mergeCell ref="Q57:T57"/>
    <mergeCell ref="M58:P58"/>
    <mergeCell ref="Q58:T58"/>
    <mergeCell ref="H55:K55"/>
    <mergeCell ref="M55:P55"/>
    <mergeCell ref="Q55:T55"/>
    <mergeCell ref="B53:C53"/>
    <mergeCell ref="H53:K53"/>
    <mergeCell ref="M53:P53"/>
    <mergeCell ref="Q53:T53"/>
    <mergeCell ref="B54:C54"/>
    <mergeCell ref="H54:K54"/>
    <mergeCell ref="M54:P54"/>
    <mergeCell ref="Q54:T54"/>
    <mergeCell ref="Q52:T52"/>
    <mergeCell ref="B49:G49"/>
    <mergeCell ref="H49:K49"/>
    <mergeCell ref="M49:P49"/>
    <mergeCell ref="Q49:T49"/>
    <mergeCell ref="B50:G50"/>
    <mergeCell ref="H50:K50"/>
    <mergeCell ref="M50:P50"/>
    <mergeCell ref="Q50:T50"/>
    <mergeCell ref="B51:C51"/>
    <mergeCell ref="H51:K51"/>
    <mergeCell ref="M51:P51"/>
    <mergeCell ref="Q51:T51"/>
    <mergeCell ref="B52:C52"/>
    <mergeCell ref="H52:K52"/>
    <mergeCell ref="M52:P52"/>
    <mergeCell ref="H41:K41"/>
    <mergeCell ref="M41:N41"/>
    <mergeCell ref="O41:P41"/>
    <mergeCell ref="Q41:R41"/>
    <mergeCell ref="S41:T41"/>
    <mergeCell ref="H43:K43"/>
    <mergeCell ref="M43:N43"/>
    <mergeCell ref="O43:P43"/>
    <mergeCell ref="Q43:R43"/>
    <mergeCell ref="S43:T43"/>
    <mergeCell ref="H42:K42"/>
    <mergeCell ref="M42:N42"/>
    <mergeCell ref="O42:P42"/>
    <mergeCell ref="Q42:R42"/>
    <mergeCell ref="S42:T42"/>
    <mergeCell ref="H37:K37"/>
    <mergeCell ref="M37:N37"/>
    <mergeCell ref="O37:P37"/>
    <mergeCell ref="Q37:R37"/>
    <mergeCell ref="S37:T37"/>
    <mergeCell ref="H39:K39"/>
    <mergeCell ref="M39:N39"/>
    <mergeCell ref="O39:P39"/>
    <mergeCell ref="Q39:R39"/>
    <mergeCell ref="S39:T39"/>
    <mergeCell ref="M35:N35"/>
    <mergeCell ref="O35:P35"/>
    <mergeCell ref="Q35:R35"/>
    <mergeCell ref="S35:T35"/>
    <mergeCell ref="H36:K36"/>
    <mergeCell ref="M36:N36"/>
    <mergeCell ref="O36:P36"/>
    <mergeCell ref="Q36:R36"/>
    <mergeCell ref="S36:T36"/>
    <mergeCell ref="B23:C23"/>
    <mergeCell ref="H23:K23"/>
    <mergeCell ref="M23:N23"/>
    <mergeCell ref="O23:P23"/>
    <mergeCell ref="Q23:R23"/>
    <mergeCell ref="S23:T23"/>
    <mergeCell ref="B22:C22"/>
    <mergeCell ref="H22:K22"/>
    <mergeCell ref="M22:N22"/>
    <mergeCell ref="O22:P22"/>
    <mergeCell ref="Q22:R22"/>
    <mergeCell ref="S22:T22"/>
    <mergeCell ref="O19:P19"/>
    <mergeCell ref="Q19:R19"/>
    <mergeCell ref="S19:T19"/>
    <mergeCell ref="B21:C21"/>
    <mergeCell ref="H21:K21"/>
    <mergeCell ref="M21:N21"/>
    <mergeCell ref="O21:P21"/>
    <mergeCell ref="Q21:R21"/>
    <mergeCell ref="S21:T21"/>
    <mergeCell ref="Q14:R14"/>
    <mergeCell ref="S14:T14"/>
    <mergeCell ref="B15:G15"/>
    <mergeCell ref="H15:K15"/>
    <mergeCell ref="M15:N15"/>
    <mergeCell ref="O15:P15"/>
    <mergeCell ref="Q15:R15"/>
    <mergeCell ref="S15:T15"/>
    <mergeCell ref="B17:C17"/>
    <mergeCell ref="H17:K17"/>
    <mergeCell ref="M17:N17"/>
    <mergeCell ref="O17:P17"/>
    <mergeCell ref="Q17:R17"/>
    <mergeCell ref="S17:T17"/>
    <mergeCell ref="B13:G14"/>
    <mergeCell ref="H13:K14"/>
    <mergeCell ref="L13:L14"/>
    <mergeCell ref="M13:R13"/>
    <mergeCell ref="S13:T13"/>
    <mergeCell ref="M14:N14"/>
    <mergeCell ref="O14:P14"/>
    <mergeCell ref="B16:C16"/>
    <mergeCell ref="H16:K16"/>
    <mergeCell ref="M16:N16"/>
    <mergeCell ref="B2:T2"/>
    <mergeCell ref="B3:M5"/>
    <mergeCell ref="N3:S3"/>
    <mergeCell ref="B6:M6"/>
    <mergeCell ref="B10:M10"/>
    <mergeCell ref="N10:S10"/>
    <mergeCell ref="B11:T11"/>
    <mergeCell ref="N4:S4"/>
    <mergeCell ref="B7:M7"/>
    <mergeCell ref="N7:S7"/>
    <mergeCell ref="B8:M8"/>
    <mergeCell ref="N8:S8"/>
    <mergeCell ref="B9:M9"/>
    <mergeCell ref="N9:S9"/>
    <mergeCell ref="N5:T6"/>
    <mergeCell ref="O16:P16"/>
    <mergeCell ref="Q16:R16"/>
    <mergeCell ref="S16:T16"/>
    <mergeCell ref="B25:C25"/>
    <mergeCell ref="H25:K25"/>
    <mergeCell ref="M25:N25"/>
    <mergeCell ref="O25:P25"/>
    <mergeCell ref="Q25:R25"/>
    <mergeCell ref="S25:T25"/>
    <mergeCell ref="B18:C18"/>
    <mergeCell ref="H18:K18"/>
    <mergeCell ref="M18:N18"/>
    <mergeCell ref="O18:P18"/>
    <mergeCell ref="Q18:R18"/>
    <mergeCell ref="S18:T18"/>
    <mergeCell ref="B20:C20"/>
    <mergeCell ref="H20:K20"/>
    <mergeCell ref="M20:N20"/>
    <mergeCell ref="O20:P20"/>
    <mergeCell ref="Q20:R20"/>
    <mergeCell ref="S20:T20"/>
    <mergeCell ref="B19:C19"/>
    <mergeCell ref="H19:K19"/>
    <mergeCell ref="M19:N19"/>
    <mergeCell ref="H69:K69"/>
    <mergeCell ref="M69:P69"/>
    <mergeCell ref="Q69:T69"/>
    <mergeCell ref="H27:K27"/>
    <mergeCell ref="M27:N27"/>
    <mergeCell ref="O27:P27"/>
    <mergeCell ref="Q27:R27"/>
    <mergeCell ref="S27:T27"/>
    <mergeCell ref="B29:C29"/>
    <mergeCell ref="H29:K29"/>
    <mergeCell ref="M29:N29"/>
    <mergeCell ref="O29:P29"/>
    <mergeCell ref="Q29:R29"/>
    <mergeCell ref="S29:T29"/>
    <mergeCell ref="H34:K34"/>
    <mergeCell ref="M34:N34"/>
    <mergeCell ref="O34:P34"/>
    <mergeCell ref="Q34:R34"/>
    <mergeCell ref="M31:N31"/>
    <mergeCell ref="O31:P31"/>
    <mergeCell ref="Q31:R31"/>
    <mergeCell ref="S31:T31"/>
    <mergeCell ref="B32:C32"/>
    <mergeCell ref="H35:K35"/>
    <mergeCell ref="H70:K70"/>
    <mergeCell ref="M70:P70"/>
    <mergeCell ref="Q70:T70"/>
    <mergeCell ref="B70:C70"/>
    <mergeCell ref="H26:K26"/>
    <mergeCell ref="M26:N26"/>
    <mergeCell ref="O26:P26"/>
    <mergeCell ref="Q26:R26"/>
    <mergeCell ref="S26:T26"/>
    <mergeCell ref="S34:T34"/>
    <mergeCell ref="B30:C30"/>
    <mergeCell ref="H30:K30"/>
    <mergeCell ref="M30:N30"/>
    <mergeCell ref="O30:P30"/>
    <mergeCell ref="Q30:R30"/>
    <mergeCell ref="S30:T30"/>
    <mergeCell ref="B33:C33"/>
    <mergeCell ref="H33:K33"/>
    <mergeCell ref="M33:N33"/>
    <mergeCell ref="O33:P33"/>
    <mergeCell ref="Q33:R33"/>
    <mergeCell ref="S33:T33"/>
    <mergeCell ref="B31:C31"/>
    <mergeCell ref="H31:K3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3" fitToHeight="0" orientation="portrait" r:id="rId1"/>
  <headerFooter alignWithMargins="0"/>
  <ignoredErrors>
    <ignoredError sqref="Q16:R16 Q17:R18 Q21:R21 Q22:R23 Q19:R20 Q25:R26 Q29:R29 Q33:R33 Q34:R34 Q36:R36 Q37:R37 Q39:R39 Q41:R43 Q44:R44 Q45:R47 Q27 Q30:R31 Q32 Q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Rozvaha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Radek Pergl</cp:lastModifiedBy>
  <cp:lastPrinted>2025-03-05T16:48:53Z</cp:lastPrinted>
  <dcterms:created xsi:type="dcterms:W3CDTF">1997-01-24T11:07:25Z</dcterms:created>
  <dcterms:modified xsi:type="dcterms:W3CDTF">2025-03-06T09:28:08Z</dcterms:modified>
  <cp:category/>
</cp:coreProperties>
</file>