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<sst xmlns="http://schemas.openxmlformats.org/spreadsheetml/2006/main" count="166" uniqueCount="42">
  <si>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</si>
  <si>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</si>
  <si>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</si>
  <si>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</si>
  <si>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</si>
  <si>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</si>
  <si>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</si>
  <si>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</si>
  <si>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</si>
  <si>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</si>
  <si>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</si>
  <si>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</si>
  <si>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</si>
  <si>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</si>
  <si>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</si>
  <si>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</si>
  <si>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</si>
  <si>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</si>
  <si>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</si>
  <si>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</si>
  <si>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</si>
  <si>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</si>
  <si>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</si>
  <si>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</si>
  <si>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</si>
  <si>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</si>
  <si>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</si>
  <si>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</si>
  <si>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</si>
  <si>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</si>
  <si>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</si>
  <si>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</si>
  <si>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</si>
  <si>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</si>
  <si>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</si>
  <si>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</si>
  <si>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</si>
  <si>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</si>
  <si>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</si>
  <si>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</si>
  <si>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</si>
  <si>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Parléřova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</si>
</sst>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: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9231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61</v>
      </c>
      <c r="I10" s="23">
        <f>SUM(I11:I15)</f>
        <v>9369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61</v>
      </c>
    </row>
    <row r="11" spans="1:16" ht="18.75" customHeight="1">
      <c r="A11" s="51" t="s">
        <v>8</v>
      </c>
      <c r="B11" s="70">
        <v>7347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7347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882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924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215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110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787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61</v>
      </c>
      <c r="I15" s="13">
        <f>SUM(I16:I18)</f>
        <v>988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61</v>
      </c>
    </row>
    <row r="16" spans="1:16" ht="18.75" customHeight="1">
      <c r="A16" s="53" t="s">
        <v>34</v>
      </c>
      <c r="B16" s="71">
        <v>357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408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430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580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61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61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9231</v>
      </c>
      <c r="C19" s="29">
        <f t="shared" si="0"/>
        <v>7347</v>
      </c>
      <c r="D19" s="29">
        <f t="shared" si="0"/>
        <v>882</v>
      </c>
      <c r="E19" s="29">
        <f t="shared" si="0"/>
        <v>787</v>
      </c>
      <c r="F19" s="29">
        <f t="shared" si="0"/>
        <v>215</v>
      </c>
      <c r="G19" s="30">
        <f t="shared" si="0"/>
        <v>0</v>
      </c>
      <c r="H19" s="81">
        <v>32</v>
      </c>
      <c r="I19" s="13">
        <f t="shared" si="0"/>
        <v>9369</v>
      </c>
      <c r="J19" s="29">
        <f t="shared" si="0"/>
        <v>7347</v>
      </c>
      <c r="K19" s="29">
        <f t="shared" si="0"/>
        <v>924</v>
      </c>
      <c r="L19" s="29">
        <f t="shared" si="0"/>
        <v>988</v>
      </c>
      <c r="M19" s="29">
        <f t="shared" si="0"/>
        <v>110</v>
      </c>
      <c r="N19" s="29">
        <f t="shared" si="0"/>
        <v>0</v>
      </c>
      <c r="O19" s="45">
        <f aca="true" t="shared" si="1" ref="O19:O33">IF(D19=0,,(K19/D19)*100)</f>
        <v>104.76190476190477</v>
      </c>
      <c r="P19" s="46">
        <f>SUM(P20+P24+P27+P28+P29+P30+P31+P32+P33)</f>
        <v>32</v>
      </c>
    </row>
    <row r="20" spans="1:16" ht="18.75" customHeight="1">
      <c r="A20" s="52" t="s">
        <v>16</v>
      </c>
      <c r="B20" s="13">
        <f aca="true" t="shared" si="2" ref="B20:N20">SUM(B21:B23)</f>
        <v>971</v>
      </c>
      <c r="C20" s="29">
        <v>0</v>
      </c>
      <c r="D20" s="29">
        <v>434</v>
      </c>
      <c r="E20" s="29">
        <v>457</v>
      </c>
      <c r="F20" s="29">
        <v>80</v>
      </c>
      <c r="G20" s="30">
        <f t="shared" si="2"/>
        <v>0</v>
      </c>
      <c r="H20" s="82">
        <v>12</v>
      </c>
      <c r="I20" s="13">
        <f t="shared" si="2"/>
        <v>1153</v>
      </c>
      <c r="J20" s="29">
        <f t="shared" si="2"/>
        <v>0</v>
      </c>
      <c r="K20" s="29">
        <f t="shared" si="2"/>
        <v>480</v>
      </c>
      <c r="L20" s="29">
        <f t="shared" si="2"/>
        <v>643</v>
      </c>
      <c r="M20" s="29">
        <f t="shared" si="2"/>
        <v>30</v>
      </c>
      <c r="N20" s="29">
        <f t="shared" si="2"/>
        <v>0</v>
      </c>
      <c r="O20" s="45">
        <f t="shared" si="1"/>
        <v>110.59907834101384</v>
      </c>
      <c r="P20" s="46">
        <f>SUM(P21:P23)</f>
        <v>12</v>
      </c>
    </row>
    <row r="21" spans="1:16" ht="18.75" customHeight="1">
      <c r="A21" s="53" t="s">
        <v>17</v>
      </c>
      <c r="B21" s="37">
        <f>C21+D21+E21+F21+G21</f>
        <v>87</v>
      </c>
      <c r="C21" s="73"/>
      <c r="D21" s="73"/>
      <c r="E21" s="73">
        <v>7</v>
      </c>
      <c r="F21" s="73">
        <v>80</v>
      </c>
      <c r="G21" s="73">
        <v>0</v>
      </c>
      <c r="H21" s="83"/>
      <c r="I21" s="37">
        <f>J21+K21+L21+M21+N21</f>
        <v>103</v>
      </c>
      <c r="J21" s="6">
        <v>0</v>
      </c>
      <c r="K21" s="6">
        <v>30</v>
      </c>
      <c r="L21" s="6">
        <v>43</v>
      </c>
      <c r="M21" s="6">
        <v>30</v>
      </c>
      <c r="N21" s="6"/>
      <c r="O21" s="45">
        <f t="shared" si="1"/>
        <v>0</v>
      </c>
      <c r="P21" s="16"/>
    </row>
    <row r="22" spans="1:16" ht="18.75" customHeight="1">
      <c r="A22" s="53" t="s">
        <v>18</v>
      </c>
      <c r="B22" s="37">
        <f>C22+D22+E22+F22+G22</f>
        <v>430</v>
      </c>
      <c r="C22" s="73">
        <v>0</v>
      </c>
      <c r="D22" s="73">
        <v>0</v>
      </c>
      <c r="E22" s="73">
        <v>430</v>
      </c>
      <c r="F22" s="73">
        <v>0</v>
      </c>
      <c r="G22" s="73">
        <v>0</v>
      </c>
      <c r="H22" s="83">
        <v>0</v>
      </c>
      <c r="I22" s="37">
        <f>J22+K22+L22+M22+N22</f>
        <v>580</v>
      </c>
      <c r="J22" s="6">
        <v>0</v>
      </c>
      <c r="K22" s="6">
        <v>0</v>
      </c>
      <c r="L22" s="6">
        <v>580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454</v>
      </c>
      <c r="C23" s="73">
        <v>0</v>
      </c>
      <c r="D23" s="73">
        <v>434</v>
      </c>
      <c r="E23" s="73">
        <v>20</v>
      </c>
      <c r="F23" s="73">
        <v>0</v>
      </c>
      <c r="G23" s="73">
        <v>0</v>
      </c>
      <c r="H23" s="83">
        <v>12</v>
      </c>
      <c r="I23" s="37">
        <f>J23+K23+L23+M23+N23</f>
        <v>470</v>
      </c>
      <c r="J23" s="6">
        <v>0</v>
      </c>
      <c r="K23" s="6">
        <v>450</v>
      </c>
      <c r="L23" s="6">
        <v>20</v>
      </c>
      <c r="M23" s="6">
        <v>0</v>
      </c>
      <c r="N23" s="6">
        <v>0</v>
      </c>
      <c r="O23" s="45">
        <f t="shared" si="1"/>
        <v>103.68663594470047</v>
      </c>
      <c r="P23" s="16">
        <v>12</v>
      </c>
    </row>
    <row r="24" spans="1:16" ht="18.75" customHeight="1">
      <c r="A24" s="52" t="s">
        <v>20</v>
      </c>
      <c r="B24" s="13">
        <f aca="true" t="shared" si="3" ref="B24:N24">SUM(B25:B26)</f>
        <v>539</v>
      </c>
      <c r="C24" s="29">
        <f t="shared" si="3"/>
        <v>0</v>
      </c>
      <c r="D24" s="29">
        <f t="shared" si="3"/>
        <v>109</v>
      </c>
      <c r="E24" s="29">
        <f t="shared" si="3"/>
        <v>330</v>
      </c>
      <c r="F24" s="29">
        <f t="shared" si="3"/>
        <v>100</v>
      </c>
      <c r="G24" s="30">
        <f t="shared" si="3"/>
        <v>0</v>
      </c>
      <c r="H24" s="82"/>
      <c r="I24" s="13">
        <f t="shared" si="3"/>
        <v>558</v>
      </c>
      <c r="J24" s="29">
        <f t="shared" si="3"/>
        <v>0</v>
      </c>
      <c r="K24" s="29">
        <f t="shared" si="3"/>
        <v>133</v>
      </c>
      <c r="L24" s="29">
        <f t="shared" si="3"/>
        <v>345</v>
      </c>
      <c r="M24" s="29">
        <f t="shared" si="3"/>
        <v>80</v>
      </c>
      <c r="N24" s="29">
        <f t="shared" si="3"/>
        <v>0</v>
      </c>
      <c r="O24" s="45">
        <f t="shared" si="1"/>
        <v>122.01834862385321</v>
      </c>
      <c r="P24" s="46">
        <f>SUM(P25:P26)</f>
        <v>20</v>
      </c>
    </row>
    <row r="25" spans="1:16" ht="18.75" customHeight="1">
      <c r="A25" s="53" t="s">
        <v>21</v>
      </c>
      <c r="B25" s="37">
        <f aca="true" t="shared" si="4" ref="B25:B33">C25+D25+E25+F25+G25</f>
        <v>100</v>
      </c>
      <c r="C25" s="73">
        <v>0</v>
      </c>
      <c r="D25" s="73"/>
      <c r="E25" s="73"/>
      <c r="F25" s="73">
        <v>100</v>
      </c>
      <c r="G25" s="73">
        <v>0</v>
      </c>
      <c r="H25" s="83">
        <v>20</v>
      </c>
      <c r="I25" s="37">
        <f aca="true" t="shared" si="5" ref="I25:I33">J25+K25+L25+M25+N25</f>
        <v>100</v>
      </c>
      <c r="J25" s="6">
        <v>0</v>
      </c>
      <c r="K25" s="6">
        <v>20</v>
      </c>
      <c r="L25" s="6"/>
      <c r="M25" s="6">
        <v>80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439</v>
      </c>
      <c r="C26" s="73"/>
      <c r="D26" s="73">
        <v>109</v>
      </c>
      <c r="E26" s="73">
        <v>330</v>
      </c>
      <c r="F26" s="73">
        <v>0</v>
      </c>
      <c r="G26" s="73">
        <v>0</v>
      </c>
      <c r="H26" s="83">
        <v>0</v>
      </c>
      <c r="I26" s="37">
        <f t="shared" si="5"/>
        <v>458</v>
      </c>
      <c r="J26" s="6"/>
      <c r="K26" s="6">
        <v>113</v>
      </c>
      <c r="L26" s="6">
        <v>345</v>
      </c>
      <c r="M26" s="6"/>
      <c r="N26" s="6">
        <v>0</v>
      </c>
      <c r="O26" s="45">
        <f t="shared" si="1"/>
        <v>103.6697247706422</v>
      </c>
      <c r="P26" s="16">
        <v>20</v>
      </c>
    </row>
    <row r="27" spans="1:16" ht="18.75" customHeight="1">
      <c r="A27" s="52" t="s">
        <v>23</v>
      </c>
      <c r="B27" s="37">
        <f t="shared" si="4"/>
        <v>5412</v>
      </c>
      <c r="C27" s="74">
        <v>5377</v>
      </c>
      <c r="D27" s="73"/>
      <c r="E27" s="73">
        <v>0</v>
      </c>
      <c r="F27" s="73">
        <v>35</v>
      </c>
      <c r="G27" s="73">
        <v>0</v>
      </c>
      <c r="H27" s="84"/>
      <c r="I27" s="37">
        <f t="shared" si="5"/>
        <v>5377</v>
      </c>
      <c r="J27" s="5">
        <v>5377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1830</v>
      </c>
      <c r="C28" s="74">
        <v>1818</v>
      </c>
      <c r="D28" s="73">
        <v>12</v>
      </c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1818</v>
      </c>
      <c r="J28" s="5">
        <v>1818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/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99</v>
      </c>
      <c r="C30" s="74">
        <v>0</v>
      </c>
      <c r="D30" s="73">
        <v>99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83</v>
      </c>
      <c r="J30" s="5">
        <v>0</v>
      </c>
      <c r="K30" s="6">
        <v>83</v>
      </c>
      <c r="L30" s="6">
        <v>0</v>
      </c>
      <c r="M30" s="6">
        <v>0</v>
      </c>
      <c r="N30" s="6">
        <v>0</v>
      </c>
      <c r="O30" s="45">
        <f t="shared" si="1"/>
        <v>83.83838383838383</v>
      </c>
      <c r="P30" s="19">
        <v>0</v>
      </c>
    </row>
    <row r="31" spans="1:16" ht="18.75" customHeight="1">
      <c r="A31" s="65" t="s">
        <v>35</v>
      </c>
      <c r="B31" s="37">
        <f t="shared" si="4"/>
        <v>227</v>
      </c>
      <c r="C31" s="75">
        <v>0</v>
      </c>
      <c r="D31" s="76">
        <v>227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227</v>
      </c>
      <c r="J31" s="61">
        <v>0</v>
      </c>
      <c r="K31" s="66">
        <v>227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153</v>
      </c>
      <c r="C33" s="78">
        <v>152</v>
      </c>
      <c r="D33" s="78">
        <v>1</v>
      </c>
      <c r="E33" s="79">
        <v>0</v>
      </c>
      <c r="F33" s="79">
        <v>0</v>
      </c>
      <c r="G33" s="79">
        <v>0</v>
      </c>
      <c r="H33" s="86"/>
      <c r="I33" s="38">
        <f t="shared" si="5"/>
        <v>153</v>
      </c>
      <c r="J33" s="20">
        <v>152</v>
      </c>
      <c r="K33" s="20">
        <v>1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29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29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2020-11-23T11:06:55Z</cp:lastPrinted>
  <dcterms:created xsi:type="dcterms:W3CDTF">2001-10-29T09:16:17Z</dcterms:created>
  <dcterms:modified xsi:type="dcterms:W3CDTF">2020-11-23T11:07:14Z</dcterms:modified>
  <cp:category/>
  <cp:version/>
  <cp:contentType/>
  <cp:contentStatus/>
</cp:coreProperties>
</file>