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nění FP" sheetId="1" r:id="rId1"/>
    <sheet name="čerpání fondů" sheetId="2" r:id="rId2"/>
  </sheets>
  <definedNames>
    <definedName name="_xlnm.Print_Area" localSheetId="1">'čerpání fondů'!$A$1:$I$59</definedName>
  </definedNames>
  <calcPr fullCalcOnLoad="1"/>
</workbook>
</file>

<file path=xl/sharedStrings.xml><?xml version="1.0" encoding="utf-8"?>
<sst xmlns="http://schemas.openxmlformats.org/spreadsheetml/2006/main" count="207" uniqueCount="82">
  <si>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</si>
  <si>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</si>
  <si>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</si>
  <si>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</si>
  <si>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</si>
  <si>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</si>
  <si>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</si>
  <si>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</si>
  <si>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</si>
  <si>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</si>
  <si>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</si>
  <si>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</si>
  <si>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</si>
  <si>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</si>
  <si>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</si>
  <si>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</si>
  <si>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</si>
  <si>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</si>
  <si>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</si>
  <si>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</si>
  <si>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</si>
  <si>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</si>
  <si>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</si>
  <si>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</si>
  <si>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</si>
  <si>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</si>
  <si>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</si>
  <si>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</si>
  <si>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</si>
  <si>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</si>
  <si>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</si>
  <si>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</si>
  <si>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</si>
  <si>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</si>
  <si>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Organizace:</t>
  </si>
  <si>
    <t>v Kč</t>
  </si>
  <si>
    <t>Název fondu</t>
  </si>
  <si>
    <t>Fond odměn</t>
  </si>
  <si>
    <t xml:space="preserve">Zdroje </t>
  </si>
  <si>
    <t>celkem</t>
  </si>
  <si>
    <t>a</t>
  </si>
  <si>
    <t>b</t>
  </si>
  <si>
    <t>c</t>
  </si>
  <si>
    <t xml:space="preserve">Fond rezervní </t>
  </si>
  <si>
    <t xml:space="preserve">FKSP </t>
  </si>
  <si>
    <t>CELKEM</t>
  </si>
  <si>
    <t>Čerpání fondů jmenovitě:</t>
  </si>
  <si>
    <t>Zpracoval/telefon:</t>
  </si>
  <si>
    <t>Výsledek hospodaření</t>
  </si>
  <si>
    <t>VH - výsledek hospodaření</t>
  </si>
  <si>
    <t>Nájemné hrazené MČ</t>
  </si>
  <si>
    <t xml:space="preserve">Prostředky z ESF </t>
  </si>
  <si>
    <t>Pojištění z MČ</t>
  </si>
  <si>
    <r>
      <t>Zůstatek</t>
    </r>
    <r>
      <rPr>
        <b/>
        <sz val="8"/>
        <rFont val="Arial CE"/>
        <family val="2"/>
      </rPr>
      <t xml:space="preserve">      </t>
    </r>
  </si>
  <si>
    <t>a-(b+c)</t>
  </si>
  <si>
    <t>ostatní zdroje*</t>
  </si>
  <si>
    <t>Fond investic</t>
  </si>
  <si>
    <t>Finanční plán na rok 2017</t>
  </si>
  <si>
    <t>Plán čerpání do konce r. 2017</t>
  </si>
  <si>
    <t>Finanční plán na rok 2018 - 1. čtení rozpočtu</t>
  </si>
  <si>
    <t>Finanční plán na rok 2018</t>
  </si>
  <si>
    <t xml:space="preserve"> Fondy příspěvkové organizace na rok 2018 - plán</t>
  </si>
  <si>
    <t>stav k 31.12.2016</t>
  </si>
  <si>
    <t>příděl z VH 2016</t>
  </si>
  <si>
    <t>Plán čerpání do konce r. 2018</t>
  </si>
  <si>
    <t>index v % 17/16</t>
  </si>
  <si>
    <t>Organizace: Mateřská škola Motýlek, Arabská 10, Praha 6</t>
  </si>
  <si>
    <t>Datum: 12.7.2017</t>
  </si>
  <si>
    <t>Zpracoval/tel.: Blanka Kučerová/ 734718671</t>
  </si>
  <si>
    <t>Schválil: Eliška Janečková</t>
  </si>
  <si>
    <t xml:space="preserve">               ředitelka MŠ</t>
  </si>
  <si>
    <t>Mateřská škola Motýlek</t>
  </si>
  <si>
    <t>Investiční fond</t>
  </si>
  <si>
    <t>2017 a 2018 čerpání na opravy a udržování + nákup investičního majetku</t>
  </si>
  <si>
    <t>FKSP</t>
  </si>
  <si>
    <t>FKSP 2017 a 2018 průběžně budeme čerpat na dotaci stravování zaměstnanců a podle směrnice.</t>
  </si>
  <si>
    <t>čerpání nepředpokládáme</t>
  </si>
  <si>
    <t>Rezervní fond</t>
  </si>
  <si>
    <t>RF budeme čerpat na konci roku v případě potřeby (metodický materiál, DVPP)</t>
  </si>
  <si>
    <t>Blanka Kučerová / 734718671</t>
  </si>
  <si>
    <t>Schválil:    Eliška Janečková</t>
  </si>
  <si>
    <t xml:space="preserve">                  ředitelka MŠ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</si>
</sst>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43" fontId="4" fillId="0" borderId="34" xfId="34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hidden="1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0" fontId="1" fillId="0" borderId="40" xfId="0" applyFont="1" applyBorder="1" applyAlignment="1" applyProtection="1">
      <alignment/>
      <protection hidden="1"/>
    </xf>
    <xf numFmtId="41" fontId="0" fillId="0" borderId="41" xfId="0" applyNumberFormat="1" applyFont="1" applyBorder="1" applyAlignment="1" applyProtection="1">
      <alignment horizontal="center"/>
      <protection hidden="1"/>
    </xf>
    <xf numFmtId="41" fontId="1" fillId="0" borderId="4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0" fillId="0" borderId="42" xfId="0" applyNumberFormat="1" applyFont="1" applyBorder="1" applyAlignment="1" applyProtection="1">
      <alignment horizontal="center"/>
      <protection locked="0"/>
    </xf>
    <xf numFmtId="41" fontId="1" fillId="0" borderId="43" xfId="0" applyNumberFormat="1" applyFont="1" applyBorder="1" applyAlignment="1" applyProtection="1">
      <alignment horizontal="center"/>
      <protection locked="0"/>
    </xf>
    <xf numFmtId="41" fontId="1" fillId="0" borderId="44" xfId="0" applyNumberFormat="1" applyFont="1" applyBorder="1" applyAlignment="1" applyProtection="1">
      <alignment horizontal="center"/>
      <protection hidden="1"/>
    </xf>
    <xf numFmtId="41" fontId="1" fillId="0" borderId="45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 shrinkToFit="1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4" fillId="0" borderId="5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6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1" fillId="0" borderId="61" xfId="0" applyNumberFormat="1" applyFon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/>
    </xf>
    <xf numFmtId="1" fontId="4" fillId="0" borderId="62" xfId="0" applyNumberFormat="1" applyFont="1" applyBorder="1" applyAlignment="1">
      <alignment/>
    </xf>
    <xf numFmtId="1" fontId="4" fillId="0" borderId="15" xfId="34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4" fillId="0" borderId="63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" fontId="4" fillId="0" borderId="64" xfId="0" applyNumberFormat="1" applyFont="1" applyBorder="1" applyAlignment="1">
      <alignment/>
    </xf>
    <xf numFmtId="1" fontId="6" fillId="0" borderId="0" xfId="0" applyNumberFormat="1" applyFont="1" applyAlignment="1">
      <alignment horizontal="right"/>
    </xf>
    <xf numFmtId="1" fontId="1" fillId="0" borderId="61" xfId="0" applyNumberFormat="1" applyFont="1" applyBorder="1" applyAlignment="1">
      <alignment horizontal="center" vertical="center" wrapText="1"/>
    </xf>
    <xf numFmtId="1" fontId="8" fillId="0" borderId="46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62" xfId="0" applyNumberFormat="1" applyFont="1" applyBorder="1" applyAlignment="1">
      <alignment horizontal="center"/>
    </xf>
    <xf numFmtId="1" fontId="1" fillId="0" borderId="61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0" borderId="0" xfId="0" applyNumberFormat="1" applyFont="1" applyAlignment="1">
      <alignment/>
    </xf>
    <xf numFmtId="1" fontId="9" fillId="0" borderId="65" xfId="0" applyNumberFormat="1" applyFont="1" applyBorder="1" applyAlignment="1">
      <alignment horizontal="center" vertical="center" wrapText="1"/>
    </xf>
    <xf numFmtId="1" fontId="6" fillId="0" borderId="61" xfId="0" applyNumberFormat="1" applyFont="1" applyBorder="1" applyAlignment="1">
      <alignment horizontal="center" vertical="center" wrapText="1"/>
    </xf>
    <xf numFmtId="1" fontId="8" fillId="0" borderId="49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/>
    </xf>
    <xf numFmtId="1" fontId="4" fillId="0" borderId="64" xfId="0" applyNumberFormat="1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8" fillId="0" borderId="56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/>
    </xf>
    <xf numFmtId="1" fontId="4" fillId="0" borderId="66" xfId="0" applyNumberFormat="1" applyFont="1" applyBorder="1" applyAlignment="1">
      <alignment horizontal="center"/>
    </xf>
    <xf numFmtId="1" fontId="4" fillId="0" borderId="67" xfId="0" applyNumberFormat="1" applyFont="1" applyFill="1" applyBorder="1" applyAlignment="1">
      <alignment horizontal="center"/>
    </xf>
    <xf numFmtId="1" fontId="4" fillId="0" borderId="68" xfId="0" applyNumberFormat="1" applyFont="1" applyBorder="1" applyAlignment="1">
      <alignment horizontal="center" vertical="center" wrapText="1"/>
    </xf>
    <xf numFmtId="1" fontId="4" fillId="0" borderId="69" xfId="0" applyNumberFormat="1" applyFont="1" applyBorder="1" applyAlignment="1">
      <alignment horizontal="center" vertical="center" wrapText="1"/>
    </xf>
    <xf numFmtId="1" fontId="8" fillId="0" borderId="47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/>
    </xf>
    <xf numFmtId="1" fontId="4" fillId="0" borderId="70" xfId="0" applyNumberFormat="1" applyFont="1" applyBorder="1" applyAlignment="1">
      <alignment horizontal="center"/>
    </xf>
    <xf numFmtId="1" fontId="4" fillId="0" borderId="71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zoomScalePageLayoutView="0" workbookViewId="0" topLeftCell="A1">
      <pane xSplit="1" ySplit="8" topLeftCell="B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42" sqref="C42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60" t="s">
        <v>66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33</v>
      </c>
    </row>
    <row r="5" spans="1:16" ht="14.25" customHeight="1" thickTop="1">
      <c r="A5" s="4"/>
      <c r="B5" s="101" t="s">
        <v>57</v>
      </c>
      <c r="C5" s="102"/>
      <c r="D5" s="102"/>
      <c r="E5" s="102"/>
      <c r="F5" s="102"/>
      <c r="G5" s="102"/>
      <c r="H5" s="103"/>
      <c r="I5" s="104" t="s">
        <v>60</v>
      </c>
      <c r="J5" s="105"/>
      <c r="K5" s="105"/>
      <c r="L5" s="105"/>
      <c r="M5" s="105"/>
      <c r="N5" s="105"/>
      <c r="O5" s="105"/>
      <c r="P5" s="106"/>
    </row>
    <row r="6" spans="1:16" ht="23.25" customHeight="1">
      <c r="A6" s="99" t="s">
        <v>0</v>
      </c>
      <c r="B6" s="87" t="s">
        <v>30</v>
      </c>
      <c r="C6" s="91" t="s">
        <v>1</v>
      </c>
      <c r="D6" s="91" t="s">
        <v>2</v>
      </c>
      <c r="E6" s="91" t="s">
        <v>3</v>
      </c>
      <c r="F6" s="91" t="s">
        <v>4</v>
      </c>
      <c r="G6" s="109" t="s">
        <v>5</v>
      </c>
      <c r="H6" s="94" t="s">
        <v>31</v>
      </c>
      <c r="I6" s="87" t="s">
        <v>32</v>
      </c>
      <c r="J6" s="91" t="s">
        <v>1</v>
      </c>
      <c r="K6" s="91" t="s">
        <v>2</v>
      </c>
      <c r="L6" s="91" t="s">
        <v>3</v>
      </c>
      <c r="M6" s="91" t="s">
        <v>4</v>
      </c>
      <c r="N6" s="91" t="s">
        <v>5</v>
      </c>
      <c r="O6" s="89" t="s">
        <v>65</v>
      </c>
      <c r="P6" s="97" t="s">
        <v>31</v>
      </c>
    </row>
    <row r="7" spans="1:16" ht="18.75" customHeight="1">
      <c r="A7" s="99"/>
      <c r="B7" s="87"/>
      <c r="C7" s="107"/>
      <c r="D7" s="107"/>
      <c r="E7" s="92"/>
      <c r="F7" s="92"/>
      <c r="G7" s="110"/>
      <c r="H7" s="95"/>
      <c r="I7" s="87"/>
      <c r="J7" s="107"/>
      <c r="K7" s="107"/>
      <c r="L7" s="92"/>
      <c r="M7" s="92"/>
      <c r="N7" s="92"/>
      <c r="O7" s="89"/>
      <c r="P7" s="97"/>
    </row>
    <row r="8" spans="1:16" ht="17.2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8.75" customHeight="1">
      <c r="A9" s="53" t="s">
        <v>6</v>
      </c>
      <c r="B9" s="63">
        <f>SUM(B10:B14)</f>
        <v>6817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140</v>
      </c>
      <c r="I9" s="26">
        <f>SUM(I10:I14)</f>
        <v>7092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 t="s">
        <v>7</v>
      </c>
      <c r="P9" s="49">
        <f>SUM(P15:P17)</f>
        <v>140</v>
      </c>
    </row>
    <row r="10" spans="1:16" ht="18.75" customHeight="1">
      <c r="A10" s="54" t="s">
        <v>8</v>
      </c>
      <c r="B10" s="62">
        <v>4743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62">
        <v>5015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51" t="s">
        <v>7</v>
      </c>
      <c r="P10" s="52" t="s">
        <v>7</v>
      </c>
    </row>
    <row r="11" spans="1:16" ht="18.75" customHeight="1">
      <c r="A11" s="54" t="s">
        <v>9</v>
      </c>
      <c r="B11" s="62">
        <v>984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62">
        <v>987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51" t="s">
        <v>7</v>
      </c>
      <c r="P11" s="52" t="s">
        <v>7</v>
      </c>
    </row>
    <row r="12" spans="1:16" ht="18.75" customHeight="1">
      <c r="A12" s="54" t="s">
        <v>10</v>
      </c>
      <c r="B12" s="62">
        <v>100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62">
        <v>100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51" t="s">
        <v>7</v>
      </c>
      <c r="P12" s="52" t="s">
        <v>7</v>
      </c>
    </row>
    <row r="13" spans="1:16" ht="18.75" customHeight="1">
      <c r="A13" s="54" t="s">
        <v>11</v>
      </c>
      <c r="B13" s="62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62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51" t="s">
        <v>7</v>
      </c>
      <c r="P13" s="52" t="s">
        <v>7</v>
      </c>
    </row>
    <row r="14" spans="1:16" ht="18.75" customHeight="1">
      <c r="A14" s="55" t="s">
        <v>12</v>
      </c>
      <c r="B14" s="13">
        <f>SUM(B15:B17)</f>
        <v>990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140</v>
      </c>
      <c r="I14" s="13">
        <f>SUM(I15:I17)</f>
        <v>990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 t="s">
        <v>7</v>
      </c>
      <c r="P14" s="49">
        <f>SUM(P15:P17)</f>
        <v>140</v>
      </c>
    </row>
    <row r="15" spans="1:16" ht="18.75" customHeight="1">
      <c r="A15" s="56" t="s">
        <v>13</v>
      </c>
      <c r="B15" s="14">
        <v>450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450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51" t="s">
        <v>7</v>
      </c>
      <c r="P15" s="16"/>
    </row>
    <row r="16" spans="1:16" ht="18.75" customHeight="1">
      <c r="A16" s="56" t="s">
        <v>14</v>
      </c>
      <c r="B16" s="14">
        <v>540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540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51" t="s">
        <v>7</v>
      </c>
      <c r="P16" s="16"/>
    </row>
    <row r="17" spans="1:16" ht="18.75" customHeight="1" thickBot="1">
      <c r="A17" s="57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140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50" t="s">
        <v>7</v>
      </c>
      <c r="P17" s="19">
        <v>140</v>
      </c>
    </row>
    <row r="18" spans="1:16" ht="18.75" customHeight="1" thickTop="1">
      <c r="A18" s="53" t="s">
        <v>16</v>
      </c>
      <c r="B18" s="32">
        <f aca="true" t="shared" si="0" ref="B18:N18">SUM(B19+B23+B26+B27+B28+B29+B30+B31+B32+B33)</f>
        <v>6817</v>
      </c>
      <c r="C18" s="32">
        <f t="shared" si="0"/>
        <v>4743</v>
      </c>
      <c r="D18" s="32">
        <f t="shared" si="0"/>
        <v>849</v>
      </c>
      <c r="E18" s="32">
        <f t="shared" si="0"/>
        <v>990</v>
      </c>
      <c r="F18" s="32">
        <f t="shared" si="0"/>
        <v>100</v>
      </c>
      <c r="G18" s="33">
        <f t="shared" si="0"/>
        <v>0</v>
      </c>
      <c r="H18" s="83">
        <f t="shared" si="0"/>
        <v>80</v>
      </c>
      <c r="I18" s="13">
        <f t="shared" si="0"/>
        <v>7092</v>
      </c>
      <c r="J18" s="13">
        <f t="shared" si="0"/>
        <v>5015</v>
      </c>
      <c r="K18" s="13">
        <f t="shared" si="0"/>
        <v>987</v>
      </c>
      <c r="L18" s="13">
        <f t="shared" si="0"/>
        <v>990</v>
      </c>
      <c r="M18" s="13">
        <f t="shared" si="0"/>
        <v>100</v>
      </c>
      <c r="N18" s="13">
        <f t="shared" si="0"/>
        <v>0</v>
      </c>
      <c r="O18" s="48">
        <f>IF(D18=0,,(K18/D18)*100)</f>
        <v>116.25441696113074</v>
      </c>
      <c r="P18" s="84">
        <f>SUM(P19+P23+P26+P27+P28+P29+P30+P31+P32+P33)</f>
        <v>80</v>
      </c>
    </row>
    <row r="19" spans="1:16" ht="18.75" customHeight="1">
      <c r="A19" s="55" t="s">
        <v>17</v>
      </c>
      <c r="B19" s="13">
        <f aca="true" t="shared" si="1" ref="B19:N19">SUM(B20:B22)</f>
        <v>1311</v>
      </c>
      <c r="C19" s="32">
        <f t="shared" si="1"/>
        <v>10</v>
      </c>
      <c r="D19" s="32">
        <f t="shared" si="1"/>
        <v>481</v>
      </c>
      <c r="E19" s="32">
        <f t="shared" si="1"/>
        <v>800</v>
      </c>
      <c r="F19" s="32">
        <f t="shared" si="1"/>
        <v>20</v>
      </c>
      <c r="G19" s="33">
        <f t="shared" si="1"/>
        <v>0</v>
      </c>
      <c r="H19" s="35">
        <f t="shared" si="1"/>
        <v>43</v>
      </c>
      <c r="I19" s="13">
        <f t="shared" si="1"/>
        <v>1319</v>
      </c>
      <c r="J19" s="32">
        <f t="shared" si="1"/>
        <v>10</v>
      </c>
      <c r="K19" s="32">
        <f t="shared" si="1"/>
        <v>489</v>
      </c>
      <c r="L19" s="32">
        <f t="shared" si="1"/>
        <v>800</v>
      </c>
      <c r="M19" s="32">
        <f t="shared" si="1"/>
        <v>20</v>
      </c>
      <c r="N19" s="32">
        <f t="shared" si="1"/>
        <v>0</v>
      </c>
      <c r="O19" s="48">
        <f>IF(D19=0,,(K19/D19)*100)</f>
        <v>101.66320166320166</v>
      </c>
      <c r="P19" s="49">
        <f>SUM(P20:P22)</f>
        <v>43</v>
      </c>
    </row>
    <row r="20" spans="1:16" ht="18.75" customHeight="1">
      <c r="A20" s="56" t="s">
        <v>18</v>
      </c>
      <c r="B20" s="40">
        <v>192</v>
      </c>
      <c r="C20" s="6">
        <v>10</v>
      </c>
      <c r="D20" s="6">
        <v>22</v>
      </c>
      <c r="E20" s="6">
        <v>140</v>
      </c>
      <c r="F20" s="6">
        <v>20</v>
      </c>
      <c r="G20" s="6"/>
      <c r="H20" s="15">
        <v>20</v>
      </c>
      <c r="I20" s="40">
        <v>200</v>
      </c>
      <c r="J20" s="6">
        <v>10</v>
      </c>
      <c r="K20" s="6">
        <v>30</v>
      </c>
      <c r="L20" s="6">
        <v>140</v>
      </c>
      <c r="M20" s="6">
        <v>20</v>
      </c>
      <c r="N20" s="6"/>
      <c r="O20" s="48">
        <f aca="true" t="shared" si="2" ref="O20:O33">IF(D20=0,,(K20/D20)*100)</f>
        <v>136.36363636363635</v>
      </c>
      <c r="P20" s="16">
        <v>20</v>
      </c>
    </row>
    <row r="21" spans="1:16" ht="18.75" customHeight="1">
      <c r="A21" s="56" t="s">
        <v>19</v>
      </c>
      <c r="B21" s="40">
        <v>540</v>
      </c>
      <c r="C21" s="6"/>
      <c r="D21" s="6"/>
      <c r="E21" s="6">
        <v>540</v>
      </c>
      <c r="F21" s="6"/>
      <c r="G21" s="6"/>
      <c r="H21" s="15">
        <v>3</v>
      </c>
      <c r="I21" s="40">
        <v>540</v>
      </c>
      <c r="J21" s="6"/>
      <c r="K21" s="6"/>
      <c r="L21" s="6">
        <v>540</v>
      </c>
      <c r="M21" s="6"/>
      <c r="N21" s="6"/>
      <c r="O21" s="48">
        <f t="shared" si="2"/>
        <v>0</v>
      </c>
      <c r="P21" s="16">
        <v>3</v>
      </c>
    </row>
    <row r="22" spans="1:16" ht="18.75" customHeight="1">
      <c r="A22" s="56" t="s">
        <v>20</v>
      </c>
      <c r="B22" s="40">
        <v>579</v>
      </c>
      <c r="C22" s="6"/>
      <c r="D22" s="6">
        <v>459</v>
      </c>
      <c r="E22" s="6">
        <v>120</v>
      </c>
      <c r="F22" s="6"/>
      <c r="G22" s="6"/>
      <c r="H22" s="15">
        <v>20</v>
      </c>
      <c r="I22" s="40">
        <v>579</v>
      </c>
      <c r="J22" s="6"/>
      <c r="K22" s="6">
        <v>459</v>
      </c>
      <c r="L22" s="6">
        <v>120</v>
      </c>
      <c r="M22" s="6"/>
      <c r="N22" s="6"/>
      <c r="O22" s="48">
        <f t="shared" si="2"/>
        <v>100</v>
      </c>
      <c r="P22" s="16">
        <v>20</v>
      </c>
    </row>
    <row r="23" spans="1:16" ht="18.75" customHeight="1">
      <c r="A23" s="55" t="s">
        <v>21</v>
      </c>
      <c r="B23" s="13">
        <f>SUM(B24:B25)</f>
        <v>505</v>
      </c>
      <c r="C23" s="32">
        <f aca="true" t="shared" si="3" ref="C23:N23">SUM(C24:C25)</f>
        <v>10</v>
      </c>
      <c r="D23" s="32">
        <f t="shared" si="3"/>
        <v>225</v>
      </c>
      <c r="E23" s="32">
        <f t="shared" si="3"/>
        <v>190</v>
      </c>
      <c r="F23" s="32">
        <f t="shared" si="3"/>
        <v>80</v>
      </c>
      <c r="G23" s="33">
        <f t="shared" si="3"/>
        <v>0</v>
      </c>
      <c r="H23" s="35">
        <f t="shared" si="3"/>
        <v>7</v>
      </c>
      <c r="I23" s="13">
        <f t="shared" si="3"/>
        <v>530</v>
      </c>
      <c r="J23" s="32">
        <f t="shared" si="3"/>
        <v>10</v>
      </c>
      <c r="K23" s="32">
        <f t="shared" si="3"/>
        <v>250</v>
      </c>
      <c r="L23" s="32">
        <f t="shared" si="3"/>
        <v>190</v>
      </c>
      <c r="M23" s="32">
        <f t="shared" si="3"/>
        <v>80</v>
      </c>
      <c r="N23" s="32">
        <f t="shared" si="3"/>
        <v>0</v>
      </c>
      <c r="O23" s="48">
        <f t="shared" si="2"/>
        <v>111.11111111111111</v>
      </c>
      <c r="P23" s="49">
        <f>SUM(P24:P25)</f>
        <v>7</v>
      </c>
    </row>
    <row r="24" spans="1:16" ht="18.75" customHeight="1">
      <c r="A24" s="56" t="s">
        <v>22</v>
      </c>
      <c r="B24" s="40">
        <v>125</v>
      </c>
      <c r="C24" s="6"/>
      <c r="D24" s="6">
        <v>15</v>
      </c>
      <c r="E24" s="6">
        <v>30</v>
      </c>
      <c r="F24" s="6">
        <v>80</v>
      </c>
      <c r="G24" s="6"/>
      <c r="H24" s="15">
        <v>2</v>
      </c>
      <c r="I24" s="40">
        <v>150</v>
      </c>
      <c r="J24" s="6"/>
      <c r="K24" s="6">
        <v>40</v>
      </c>
      <c r="L24" s="6">
        <v>30</v>
      </c>
      <c r="M24" s="6">
        <v>80</v>
      </c>
      <c r="N24" s="6"/>
      <c r="O24" s="48">
        <f t="shared" si="2"/>
        <v>266.66666666666663</v>
      </c>
      <c r="P24" s="16">
        <v>2</v>
      </c>
    </row>
    <row r="25" spans="1:16" ht="18.75" customHeight="1">
      <c r="A25" s="56" t="s">
        <v>23</v>
      </c>
      <c r="B25" s="40">
        <v>380</v>
      </c>
      <c r="C25" s="6">
        <v>10</v>
      </c>
      <c r="D25" s="6">
        <v>210</v>
      </c>
      <c r="E25" s="6">
        <v>160</v>
      </c>
      <c r="F25" s="6"/>
      <c r="G25" s="6"/>
      <c r="H25" s="15">
        <v>5</v>
      </c>
      <c r="I25" s="40">
        <v>380</v>
      </c>
      <c r="J25" s="6">
        <v>10</v>
      </c>
      <c r="K25" s="6">
        <v>210</v>
      </c>
      <c r="L25" s="6">
        <v>160</v>
      </c>
      <c r="M25" s="6"/>
      <c r="N25" s="6"/>
      <c r="O25" s="48">
        <f t="shared" si="2"/>
        <v>100</v>
      </c>
      <c r="P25" s="16">
        <v>5</v>
      </c>
    </row>
    <row r="26" spans="1:16" ht="18.75" customHeight="1">
      <c r="A26" s="55" t="s">
        <v>24</v>
      </c>
      <c r="B26" s="40">
        <v>3450</v>
      </c>
      <c r="C26" s="5">
        <v>3450</v>
      </c>
      <c r="D26" s="6"/>
      <c r="E26" s="6"/>
      <c r="F26" s="6"/>
      <c r="G26" s="6"/>
      <c r="H26" s="20">
        <v>30</v>
      </c>
      <c r="I26" s="40">
        <v>3650</v>
      </c>
      <c r="J26" s="5">
        <v>3650</v>
      </c>
      <c r="K26" s="6"/>
      <c r="L26" s="6"/>
      <c r="M26" s="6"/>
      <c r="N26" s="6"/>
      <c r="O26" s="48">
        <f t="shared" si="2"/>
        <v>0</v>
      </c>
      <c r="P26" s="21">
        <v>30</v>
      </c>
    </row>
    <row r="27" spans="1:16" ht="18.75" customHeight="1">
      <c r="A27" s="58" t="s">
        <v>25</v>
      </c>
      <c r="B27" s="40">
        <v>1242</v>
      </c>
      <c r="C27" s="5">
        <v>1242</v>
      </c>
      <c r="D27" s="6"/>
      <c r="E27" s="6"/>
      <c r="F27" s="6"/>
      <c r="G27" s="6"/>
      <c r="H27" s="20"/>
      <c r="I27" s="40">
        <v>1314</v>
      </c>
      <c r="J27" s="5">
        <v>1314</v>
      </c>
      <c r="K27" s="6"/>
      <c r="L27" s="6"/>
      <c r="M27" s="6"/>
      <c r="N27" s="6"/>
      <c r="O27" s="48">
        <f t="shared" si="2"/>
        <v>0</v>
      </c>
      <c r="P27" s="21"/>
    </row>
    <row r="28" spans="1:16" ht="18.75" customHeight="1">
      <c r="A28" s="55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48">
        <f t="shared" si="2"/>
        <v>0</v>
      </c>
      <c r="P28" s="21"/>
    </row>
    <row r="29" spans="1:16" ht="18.75" customHeight="1">
      <c r="A29" s="55" t="s">
        <v>27</v>
      </c>
      <c r="B29" s="40">
        <v>143</v>
      </c>
      <c r="C29" s="5"/>
      <c r="D29" s="5">
        <v>143</v>
      </c>
      <c r="E29" s="5"/>
      <c r="F29" s="5"/>
      <c r="G29" s="5"/>
      <c r="H29" s="20"/>
      <c r="I29" s="40">
        <v>73</v>
      </c>
      <c r="J29" s="5"/>
      <c r="K29" s="6">
        <v>73</v>
      </c>
      <c r="L29" s="6"/>
      <c r="M29" s="6"/>
      <c r="N29" s="6"/>
      <c r="O29" s="48">
        <f t="shared" si="2"/>
        <v>51.048951048951054</v>
      </c>
      <c r="P29" s="21"/>
    </row>
    <row r="30" spans="1:16" ht="18.75" customHeight="1">
      <c r="A30" s="77" t="s">
        <v>50</v>
      </c>
      <c r="B30" s="78">
        <v>135</v>
      </c>
      <c r="C30" s="73"/>
      <c r="D30" s="73"/>
      <c r="E30" s="73"/>
      <c r="F30" s="73"/>
      <c r="G30" s="73"/>
      <c r="H30" s="79"/>
      <c r="I30" s="78">
        <v>135</v>
      </c>
      <c r="J30" s="73"/>
      <c r="K30" s="80">
        <v>135</v>
      </c>
      <c r="L30" s="81"/>
      <c r="M30" s="81"/>
      <c r="N30" s="81"/>
      <c r="O30" s="48">
        <f t="shared" si="2"/>
        <v>0</v>
      </c>
      <c r="P30" s="82"/>
    </row>
    <row r="31" spans="1:16" ht="18.75" customHeight="1">
      <c r="A31" s="77" t="s">
        <v>51</v>
      </c>
      <c r="B31" s="78"/>
      <c r="C31" s="73"/>
      <c r="D31" s="73"/>
      <c r="E31" s="73"/>
      <c r="F31" s="73"/>
      <c r="G31" s="73"/>
      <c r="H31" s="79"/>
      <c r="I31" s="78"/>
      <c r="J31" s="73"/>
      <c r="K31" s="80"/>
      <c r="L31" s="81"/>
      <c r="M31" s="81"/>
      <c r="N31" s="81"/>
      <c r="O31" s="48">
        <f t="shared" si="2"/>
        <v>0</v>
      </c>
      <c r="P31" s="82"/>
    </row>
    <row r="32" spans="1:16" ht="18.75" customHeight="1" hidden="1">
      <c r="A32" s="77" t="s">
        <v>52</v>
      </c>
      <c r="B32" s="78"/>
      <c r="C32" s="73"/>
      <c r="D32" s="73"/>
      <c r="E32" s="73"/>
      <c r="F32" s="73"/>
      <c r="G32" s="73"/>
      <c r="H32" s="79"/>
      <c r="I32" s="78"/>
      <c r="J32" s="73"/>
      <c r="K32" s="80"/>
      <c r="L32" s="81"/>
      <c r="M32" s="81"/>
      <c r="N32" s="81"/>
      <c r="O32" s="48">
        <f t="shared" si="2"/>
        <v>0</v>
      </c>
      <c r="P32" s="82"/>
    </row>
    <row r="33" spans="1:16" ht="18.75" customHeight="1" thickBot="1">
      <c r="A33" s="59" t="s">
        <v>28</v>
      </c>
      <c r="B33" s="72">
        <v>31</v>
      </c>
      <c r="C33" s="73">
        <v>31</v>
      </c>
      <c r="D33" s="73"/>
      <c r="E33" s="73"/>
      <c r="F33" s="73"/>
      <c r="G33" s="73"/>
      <c r="H33" s="24"/>
      <c r="I33" s="41">
        <v>71</v>
      </c>
      <c r="J33" s="22">
        <v>31</v>
      </c>
      <c r="K33" s="22">
        <v>40</v>
      </c>
      <c r="L33" s="23"/>
      <c r="M33" s="23"/>
      <c r="N33" s="23"/>
      <c r="O33" s="48">
        <f t="shared" si="2"/>
        <v>0</v>
      </c>
      <c r="P33" s="25"/>
    </row>
    <row r="34" spans="1:16" ht="18.75" customHeight="1" thickBot="1" thickTop="1">
      <c r="A34" s="59" t="s">
        <v>48</v>
      </c>
      <c r="B34" s="74">
        <f>SUM(B9-B18)</f>
        <v>0</v>
      </c>
      <c r="C34" s="75" t="s">
        <v>7</v>
      </c>
      <c r="D34" s="75" t="s">
        <v>7</v>
      </c>
      <c r="E34" s="76" t="s">
        <v>7</v>
      </c>
      <c r="F34" s="76" t="s">
        <v>7</v>
      </c>
      <c r="G34" s="46" t="s">
        <v>7</v>
      </c>
      <c r="H34" s="45">
        <f>SUM(H9-H18)</f>
        <v>60</v>
      </c>
      <c r="I34" s="42">
        <f>SUM(I9-I18)</f>
        <v>0</v>
      </c>
      <c r="J34" s="43" t="s">
        <v>7</v>
      </c>
      <c r="K34" s="43" t="s">
        <v>7</v>
      </c>
      <c r="L34" s="44" t="s">
        <v>7</v>
      </c>
      <c r="M34" s="44" t="s">
        <v>7</v>
      </c>
      <c r="N34" s="44" t="s">
        <v>7</v>
      </c>
      <c r="O34" s="46" t="s">
        <v>7</v>
      </c>
      <c r="P34" s="47">
        <f>SUM(P9-P18)</f>
        <v>60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29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2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60" t="s">
        <v>67</v>
      </c>
      <c r="B41" s="60"/>
      <c r="C41" s="60"/>
      <c r="D41" s="60"/>
      <c r="E41" s="60"/>
      <c r="F41" s="60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61" t="s">
        <v>68</v>
      </c>
      <c r="B42" s="61"/>
      <c r="C42" s="61"/>
      <c r="D42" s="61"/>
      <c r="E42" s="61"/>
      <c r="F42" s="61"/>
      <c r="G42" s="1"/>
      <c r="H42" s="1"/>
      <c r="K42" s="1"/>
      <c r="L42" s="1"/>
      <c r="M42" s="1"/>
      <c r="N42" s="1"/>
      <c r="O42" s="1"/>
    </row>
    <row r="43" spans="1:8" ht="12.75">
      <c r="A43" s="61" t="s">
        <v>69</v>
      </c>
      <c r="B43" s="61"/>
      <c r="C43" s="61"/>
      <c r="D43" s="61"/>
      <c r="E43" s="61"/>
      <c r="F43" s="61"/>
      <c r="G43" s="1"/>
      <c r="H43" s="1"/>
    </row>
    <row r="44" ht="12.75">
      <c r="A44" s="61" t="s">
        <v>70</v>
      </c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76"/>
  <sheetViews>
    <sheetView showGridLines="0" tabSelected="1" zoomScalePageLayoutView="0" workbookViewId="0" topLeftCell="A28">
      <selection activeCell="H56" sqref="H56"/>
    </sheetView>
  </sheetViews>
  <sheetFormatPr defaultColWidth="9.00390625" defaultRowHeight="12.75"/>
  <cols>
    <col min="1" max="1" width="17.375" style="0" customWidth="1"/>
    <col min="2" max="2" width="15.375" style="121" customWidth="1"/>
    <col min="3" max="3" width="14.75390625" style="121" customWidth="1"/>
    <col min="4" max="4" width="14.375" style="121" customWidth="1"/>
    <col min="5" max="8" width="12.75390625" style="121" customWidth="1"/>
    <col min="9" max="9" width="5.25390625" style="0" customWidth="1"/>
  </cols>
  <sheetData>
    <row r="1" ht="6" customHeight="1"/>
    <row r="2" ht="6" customHeight="1"/>
    <row r="3" spans="1:8" ht="15.75" customHeight="1">
      <c r="A3" s="112" t="s">
        <v>61</v>
      </c>
      <c r="B3" s="112"/>
      <c r="C3" s="112"/>
      <c r="D3" s="112"/>
      <c r="E3" s="112"/>
      <c r="F3" s="112"/>
      <c r="G3" s="112"/>
      <c r="H3" s="112"/>
    </row>
    <row r="4" spans="1:8" ht="15.75" customHeight="1">
      <c r="A4" s="113"/>
      <c r="B4" s="113"/>
      <c r="C4" s="113"/>
      <c r="D4" s="113"/>
      <c r="E4" s="113"/>
      <c r="F4" s="113"/>
      <c r="G4" s="113"/>
      <c r="H4" s="113"/>
    </row>
    <row r="5" spans="1:8" ht="15.75" customHeight="1">
      <c r="A5" s="71"/>
      <c r="B5" s="122"/>
      <c r="C5" s="122"/>
      <c r="D5" s="122"/>
      <c r="E5" s="122"/>
      <c r="F5" s="122"/>
      <c r="G5" s="122"/>
      <c r="H5" s="122"/>
    </row>
    <row r="6" spans="1:3" ht="15.75">
      <c r="A6" s="64" t="s">
        <v>34</v>
      </c>
      <c r="B6" s="114" t="s">
        <v>71</v>
      </c>
      <c r="C6" s="114"/>
    </row>
    <row r="7" ht="12" customHeight="1">
      <c r="D7" s="133"/>
    </row>
    <row r="8" ht="18" customHeight="1"/>
    <row r="9" spans="1:8" ht="11.25" customHeight="1" thickBot="1">
      <c r="A9" s="64"/>
      <c r="B9" s="123"/>
      <c r="C9" s="123"/>
      <c r="H9" s="133" t="s">
        <v>35</v>
      </c>
    </row>
    <row r="10" spans="1:8" ht="16.5" customHeight="1" thickTop="1">
      <c r="A10" s="115" t="s">
        <v>36</v>
      </c>
      <c r="B10" s="117" t="s">
        <v>38</v>
      </c>
      <c r="C10" s="118"/>
      <c r="D10" s="119"/>
      <c r="E10" s="120"/>
      <c r="F10" s="143" t="s">
        <v>58</v>
      </c>
      <c r="G10" s="143" t="s">
        <v>64</v>
      </c>
      <c r="H10" s="153" t="s">
        <v>53</v>
      </c>
    </row>
    <row r="11" spans="1:8" ht="12.75" customHeight="1" thickBot="1">
      <c r="A11" s="116"/>
      <c r="B11" s="124" t="s">
        <v>62</v>
      </c>
      <c r="C11" s="124" t="s">
        <v>63</v>
      </c>
      <c r="D11" s="134" t="s">
        <v>55</v>
      </c>
      <c r="E11" s="138" t="s">
        <v>39</v>
      </c>
      <c r="F11" s="144"/>
      <c r="G11" s="144"/>
      <c r="H11" s="154"/>
    </row>
    <row r="12" spans="1:8" ht="12" customHeight="1">
      <c r="A12" s="67"/>
      <c r="B12" s="125"/>
      <c r="C12" s="130"/>
      <c r="D12" s="135"/>
      <c r="E12" s="135" t="s">
        <v>40</v>
      </c>
      <c r="F12" s="145" t="s">
        <v>41</v>
      </c>
      <c r="G12" s="149" t="s">
        <v>42</v>
      </c>
      <c r="H12" s="155" t="s">
        <v>54</v>
      </c>
    </row>
    <row r="13" spans="1:8" ht="17.25" customHeight="1">
      <c r="A13" s="65" t="s">
        <v>37</v>
      </c>
      <c r="B13" s="126">
        <v>103000</v>
      </c>
      <c r="C13" s="131">
        <v>30000</v>
      </c>
      <c r="D13" s="136">
        <v>10000</v>
      </c>
      <c r="E13" s="136">
        <f>SUM(B13:D13)</f>
        <v>143000</v>
      </c>
      <c r="F13" s="146"/>
      <c r="G13" s="150"/>
      <c r="H13" s="156">
        <f>E13-(F13+G13)</f>
        <v>143000</v>
      </c>
    </row>
    <row r="14" spans="1:8" ht="17.25" customHeight="1">
      <c r="A14" s="65" t="s">
        <v>56</v>
      </c>
      <c r="B14" s="126">
        <v>83758</v>
      </c>
      <c r="C14" s="131"/>
      <c r="D14" s="136">
        <v>146900</v>
      </c>
      <c r="E14" s="136">
        <f>SUM(B14:D14)</f>
        <v>230658</v>
      </c>
      <c r="F14" s="146">
        <v>80000</v>
      </c>
      <c r="G14" s="150">
        <v>75000</v>
      </c>
      <c r="H14" s="156">
        <f>E14-(F14+G14)</f>
        <v>75658</v>
      </c>
    </row>
    <row r="15" spans="1:8" ht="17.25" customHeight="1">
      <c r="A15" s="65" t="s">
        <v>43</v>
      </c>
      <c r="B15" s="126">
        <v>143008</v>
      </c>
      <c r="C15" s="131">
        <v>40542</v>
      </c>
      <c r="D15" s="136">
        <v>50000</v>
      </c>
      <c r="E15" s="136">
        <f>SUM(B15:D15)</f>
        <v>233550</v>
      </c>
      <c r="F15" s="146">
        <v>20000</v>
      </c>
      <c r="G15" s="150">
        <v>20000</v>
      </c>
      <c r="H15" s="156">
        <f>E15-(F15+G15)</f>
        <v>193550</v>
      </c>
    </row>
    <row r="16" spans="1:8" ht="17.25" customHeight="1" thickBot="1">
      <c r="A16" s="66" t="s">
        <v>44</v>
      </c>
      <c r="B16" s="127">
        <v>29895</v>
      </c>
      <c r="C16" s="132"/>
      <c r="D16" s="137">
        <v>146000</v>
      </c>
      <c r="E16" s="137">
        <f>SUM(B16:D16)</f>
        <v>175895</v>
      </c>
      <c r="F16" s="147">
        <v>45000</v>
      </c>
      <c r="G16" s="151">
        <v>45000</v>
      </c>
      <c r="H16" s="157">
        <f>E16-(F16+G16)</f>
        <v>85895</v>
      </c>
    </row>
    <row r="17" spans="1:8" ht="17.25" customHeight="1" thickBot="1">
      <c r="A17" s="68" t="s">
        <v>45</v>
      </c>
      <c r="B17" s="128">
        <f>SUM(B13:B16)</f>
        <v>359661</v>
      </c>
      <c r="C17" s="128">
        <f>SUM(C13:C16)</f>
        <v>70542</v>
      </c>
      <c r="D17" s="128">
        <f>SUM(D13:D16)</f>
        <v>352900</v>
      </c>
      <c r="E17" s="139">
        <f>SUM(B17:D17)</f>
        <v>783103</v>
      </c>
      <c r="F17" s="148">
        <f>SUM(F13:F16)</f>
        <v>145000</v>
      </c>
      <c r="G17" s="152">
        <v>140000</v>
      </c>
      <c r="H17" s="158">
        <f>SUM(H13:H16)</f>
        <v>498103</v>
      </c>
    </row>
    <row r="18" ht="17.25" customHeight="1" thickTop="1"/>
    <row r="19" ht="17.25" customHeight="1">
      <c r="A19" s="85"/>
    </row>
    <row r="20" spans="1:8" ht="15" customHeight="1">
      <c r="A20" t="s">
        <v>49</v>
      </c>
      <c r="E20" s="140"/>
      <c r="F20" s="129"/>
      <c r="G20" s="129"/>
      <c r="H20" s="129"/>
    </row>
    <row r="21" ht="9" customHeight="1">
      <c r="E21" s="141"/>
    </row>
    <row r="22" ht="15.75">
      <c r="A22" s="69" t="s">
        <v>46</v>
      </c>
    </row>
    <row r="27" spans="2:8" ht="12.75">
      <c r="B27"/>
      <c r="C27"/>
      <c r="D27"/>
      <c r="E27"/>
      <c r="F27"/>
      <c r="G27"/>
      <c r="H27"/>
    </row>
    <row r="28" spans="1:8" ht="12.75">
      <c r="A28" s="159" t="s">
        <v>72</v>
      </c>
      <c r="B28" s="160"/>
      <c r="C28" s="160"/>
      <c r="D28" s="160"/>
      <c r="E28" s="160"/>
      <c r="F28" s="160"/>
      <c r="G28"/>
      <c r="H28"/>
    </row>
    <row r="29" spans="1:8" ht="12.75">
      <c r="A29" s="160" t="s">
        <v>73</v>
      </c>
      <c r="B29" s="160"/>
      <c r="C29" s="160"/>
      <c r="D29" s="160"/>
      <c r="E29" s="160"/>
      <c r="F29" s="160"/>
      <c r="G29"/>
      <c r="H29"/>
    </row>
    <row r="30" spans="1:8" ht="12.75">
      <c r="A30" s="160"/>
      <c r="B30" s="160"/>
      <c r="C30" s="160"/>
      <c r="D30" s="160"/>
      <c r="E30" s="160"/>
      <c r="F30" s="161"/>
      <c r="G30"/>
      <c r="H30"/>
    </row>
    <row r="31" spans="1:8" ht="12.75">
      <c r="A31" s="160"/>
      <c r="B31" s="160"/>
      <c r="C31" s="160"/>
      <c r="D31" s="160"/>
      <c r="E31" s="160"/>
      <c r="F31" s="160"/>
      <c r="G31"/>
      <c r="H31"/>
    </row>
    <row r="32" spans="1:8" ht="12.75">
      <c r="A32" s="159" t="s">
        <v>74</v>
      </c>
      <c r="B32" s="160"/>
      <c r="C32" s="160"/>
      <c r="D32" s="160"/>
      <c r="E32" s="160"/>
      <c r="F32" s="160"/>
      <c r="G32"/>
      <c r="H32"/>
    </row>
    <row r="33" spans="1:8" ht="12.75">
      <c r="A33" s="160" t="s">
        <v>75</v>
      </c>
      <c r="B33" s="160"/>
      <c r="C33" s="160"/>
      <c r="D33" s="160"/>
      <c r="E33" s="160"/>
      <c r="F33" s="160"/>
      <c r="G33"/>
      <c r="H33"/>
    </row>
    <row r="34" spans="1:8" ht="12.75">
      <c r="A34" s="160"/>
      <c r="B34" s="160"/>
      <c r="C34" s="160"/>
      <c r="D34" s="160"/>
      <c r="E34" s="160"/>
      <c r="F34" s="160"/>
      <c r="G34"/>
      <c r="H34"/>
    </row>
    <row r="35" spans="1:8" ht="12.75">
      <c r="A35" s="160"/>
      <c r="B35" s="160"/>
      <c r="C35" s="160"/>
      <c r="D35" s="160"/>
      <c r="E35" s="160"/>
      <c r="F35" s="160"/>
      <c r="G35"/>
      <c r="H35"/>
    </row>
    <row r="36" spans="1:8" ht="12.75">
      <c r="A36" s="159" t="s">
        <v>37</v>
      </c>
      <c r="B36" s="160"/>
      <c r="C36" s="160"/>
      <c r="D36" s="160"/>
      <c r="E36" s="160"/>
      <c r="F36" s="160"/>
      <c r="G36"/>
      <c r="H36"/>
    </row>
    <row r="37" spans="1:8" ht="12.75">
      <c r="A37" s="160" t="s">
        <v>76</v>
      </c>
      <c r="B37" s="160"/>
      <c r="C37" s="160"/>
      <c r="D37" s="160"/>
      <c r="E37" s="160"/>
      <c r="F37" s="160"/>
      <c r="G37"/>
      <c r="H37"/>
    </row>
    <row r="38" spans="1:8" ht="12.75">
      <c r="A38" s="160"/>
      <c r="B38" s="160"/>
      <c r="C38" s="160"/>
      <c r="D38" s="160"/>
      <c r="E38" s="160"/>
      <c r="F38" s="160"/>
      <c r="G38"/>
      <c r="H38"/>
    </row>
    <row r="39" spans="1:8" ht="12.75">
      <c r="A39" s="159" t="s">
        <v>77</v>
      </c>
      <c r="B39" s="160"/>
      <c r="C39" s="160"/>
      <c r="D39" s="160"/>
      <c r="E39" s="160"/>
      <c r="F39" s="160"/>
      <c r="G39"/>
      <c r="H39"/>
    </row>
    <row r="40" spans="1:8" ht="12.75">
      <c r="A40" s="160" t="s">
        <v>78</v>
      </c>
      <c r="B40" s="160"/>
      <c r="C40" s="160"/>
      <c r="D40" s="160"/>
      <c r="E40" s="160"/>
      <c r="F40" s="160"/>
      <c r="G40"/>
      <c r="H40"/>
    </row>
    <row r="41" spans="1:8" ht="12.75">
      <c r="A41" s="160"/>
      <c r="B41" s="160"/>
      <c r="C41" s="160"/>
      <c r="D41" s="160"/>
      <c r="E41" s="160"/>
      <c r="F41" s="160"/>
      <c r="G41"/>
      <c r="H41"/>
    </row>
    <row r="58" ht="12.75">
      <c r="A58" s="70" t="s">
        <v>67</v>
      </c>
    </row>
    <row r="59" spans="1:7" ht="12.75">
      <c r="A59" s="70" t="s">
        <v>47</v>
      </c>
      <c r="B59" s="121" t="s">
        <v>79</v>
      </c>
      <c r="E59" s="142" t="s">
        <v>80</v>
      </c>
      <c r="F59" s="142"/>
      <c r="G59" s="142"/>
    </row>
    <row r="60" ht="12.75">
      <c r="E60" s="121" t="s">
        <v>81</v>
      </c>
    </row>
    <row r="72" spans="1:8" ht="12.75">
      <c r="A72" s="3"/>
      <c r="B72" s="129"/>
      <c r="C72" s="129"/>
      <c r="D72" s="129"/>
      <c r="E72" s="129"/>
      <c r="F72" s="129"/>
      <c r="G72" s="129"/>
      <c r="H72" s="129"/>
    </row>
    <row r="73" spans="1:8" ht="12.75">
      <c r="A73" s="3"/>
      <c r="B73" s="129"/>
      <c r="C73" s="129"/>
      <c r="D73" s="129"/>
      <c r="E73" s="129"/>
      <c r="F73" s="129"/>
      <c r="G73" s="129"/>
      <c r="H73" s="129"/>
    </row>
    <row r="74" spans="1:8" ht="12.75">
      <c r="A74" s="3"/>
      <c r="B74" s="129"/>
      <c r="C74" s="129"/>
      <c r="D74" s="129"/>
      <c r="E74" s="129"/>
      <c r="F74" s="129"/>
      <c r="G74" s="129"/>
      <c r="H74" s="129"/>
    </row>
    <row r="75" spans="1:8" ht="12.75">
      <c r="A75" s="3"/>
      <c r="B75" s="129"/>
      <c r="C75" s="129"/>
      <c r="D75" s="129"/>
      <c r="E75" s="129"/>
      <c r="F75" s="129"/>
      <c r="G75" s="129"/>
      <c r="H75" s="129"/>
    </row>
    <row r="76" spans="1:8" ht="12.75">
      <c r="A76" s="3"/>
      <c r="B76" s="129"/>
      <c r="C76" s="129"/>
      <c r="D76" s="129"/>
      <c r="E76" s="129"/>
      <c r="F76" s="129"/>
      <c r="G76" s="129"/>
      <c r="H76" s="129"/>
    </row>
  </sheetData>
  <sheetProtection/>
  <mergeCells count="8">
    <mergeCell ref="A3:H3"/>
    <mergeCell ref="A4:H4"/>
    <mergeCell ref="B6:C6"/>
    <mergeCell ref="F10:F11"/>
    <mergeCell ref="H10:H11"/>
    <mergeCell ref="A10:A11"/>
    <mergeCell ref="B10:E10"/>
    <mergeCell ref="G10:G11"/>
  </mergeCells>
  <printOptions/>
  <pageMargins left="0" right="0" top="0.6692913385826772" bottom="0.2755905511811024" header="0.31496062992125984" footer="0.1968503937007874"/>
  <pageSetup horizontalDpi="600" verticalDpi="600" orientation="portrait" paperSize="9" scale="8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Kučerová</cp:lastModifiedBy>
  <cp:lastPrinted>2016-06-27T15:34:01Z</cp:lastPrinted>
  <dcterms:created xsi:type="dcterms:W3CDTF">2001-10-29T09:16:17Z</dcterms:created>
  <dcterms:modified xsi:type="dcterms:W3CDTF">2017-07-12T12:32:17Z</dcterms:modified>
  <cp:category/>
  <cp:version/>
  <cp:contentType/>
  <cp:contentStatus/>
</cp:coreProperties>
</file>