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<sst xmlns="http://schemas.openxmlformats.org/spreadsheetml/2006/main" count="166" uniqueCount="42">
  <si>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</si>
  <si>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</si>
  <si>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</si>
  <si>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</si>
  <si>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</si>
  <si>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</si>
  <si>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</si>
  <si>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</si>
  <si>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</si>
  <si>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</si>
  <si>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</si>
  <si>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</si>
  <si>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</si>
  <si>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</si>
  <si>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</si>
  <si>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</si>
  <si>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</si>
  <si>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</si>
  <si>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</si>
  <si>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</si>
  <si>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</si>
  <si>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</si>
  <si>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</si>
  <si>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</si>
  <si>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</si>
  <si>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</si>
  <si>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</si>
  <si>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</si>
  <si>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</si>
  <si>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</si>
  <si>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</si>
  <si>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</si>
  <si>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</si>
  <si>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</si>
  <si>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</si>
  <si>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</si>
  <si>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</si>
  <si>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</si>
  <si>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2021</t>
  </si>
  <si>
    <t xml:space="preserve">Finanční plán na rok 2020 </t>
  </si>
  <si>
    <t>Organizace: MŠ Jílkova</t>
  </si>
  <si>
    <t>Komentář: Čerpání z FO plánujeme oproti předešlému roku nižší o 20 tis. Kč. Z tohoto důvodu jsou i nižší odvody z prostředků zřizovatele (asi 6 tis.Kč)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</si>
</sst>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 shrinkToFit="1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B43"/>
    </sheetView>
  </sheetViews>
  <sheetFormatPr defaultColWidth="9.00390625" defaultRowHeight="12.75"/>
  <cols>
    <col min="1" max="1" width="28.25390625" style="0" customWidth="1"/>
    <col min="2" max="2" width="11.2539062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9" width="10.875" style="0" customWidth="1"/>
    <col min="10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37</v>
      </c>
    </row>
    <row r="2" spans="1:16" ht="15.75">
      <c r="A2" s="100" t="s">
        <v>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40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31</v>
      </c>
    </row>
    <row r="6" spans="1:16" ht="14.25" customHeight="1" thickTop="1">
      <c r="A6" s="4"/>
      <c r="B6" s="110" t="s">
        <v>39</v>
      </c>
      <c r="C6" s="111"/>
      <c r="D6" s="111"/>
      <c r="E6" s="111"/>
      <c r="F6" s="111"/>
      <c r="G6" s="111"/>
      <c r="H6" s="112"/>
      <c r="I6" s="87" t="s">
        <v>38</v>
      </c>
      <c r="J6" s="88"/>
      <c r="K6" s="88"/>
      <c r="L6" s="88"/>
      <c r="M6" s="88"/>
      <c r="N6" s="88"/>
      <c r="O6" s="88"/>
      <c r="P6" s="89"/>
    </row>
    <row r="7" spans="1:16" ht="23.25" customHeight="1">
      <c r="A7" s="108" t="s">
        <v>0</v>
      </c>
      <c r="B7" s="90" t="s">
        <v>28</v>
      </c>
      <c r="C7" s="92" t="s">
        <v>1</v>
      </c>
      <c r="D7" s="92" t="s">
        <v>2</v>
      </c>
      <c r="E7" s="92" t="s">
        <v>3</v>
      </c>
      <c r="F7" s="92" t="s">
        <v>4</v>
      </c>
      <c r="G7" s="97" t="s">
        <v>5</v>
      </c>
      <c r="H7" s="103" t="s">
        <v>29</v>
      </c>
      <c r="I7" s="90" t="s">
        <v>30</v>
      </c>
      <c r="J7" s="92" t="s">
        <v>1</v>
      </c>
      <c r="K7" s="92" t="s">
        <v>2</v>
      </c>
      <c r="L7" s="92" t="s">
        <v>3</v>
      </c>
      <c r="M7" s="92" t="s">
        <v>4</v>
      </c>
      <c r="N7" s="92" t="s">
        <v>5</v>
      </c>
      <c r="O7" s="101" t="s">
        <v>36</v>
      </c>
      <c r="P7" s="106" t="s">
        <v>29</v>
      </c>
    </row>
    <row r="8" spans="1:16" ht="18.75" customHeight="1">
      <c r="A8" s="108"/>
      <c r="B8" s="90"/>
      <c r="C8" s="93"/>
      <c r="D8" s="93"/>
      <c r="E8" s="95"/>
      <c r="F8" s="95"/>
      <c r="G8" s="98"/>
      <c r="H8" s="104"/>
      <c r="I8" s="90"/>
      <c r="J8" s="93"/>
      <c r="K8" s="93"/>
      <c r="L8" s="95"/>
      <c r="M8" s="95"/>
      <c r="N8" s="95"/>
      <c r="O8" s="101"/>
      <c r="P8" s="106"/>
    </row>
    <row r="9" spans="1:16" ht="17.25" customHeight="1">
      <c r="A9" s="109"/>
      <c r="B9" s="91"/>
      <c r="C9" s="94"/>
      <c r="D9" s="94"/>
      <c r="E9" s="96"/>
      <c r="F9" s="96"/>
      <c r="G9" s="99"/>
      <c r="H9" s="105"/>
      <c r="I9" s="91"/>
      <c r="J9" s="94"/>
      <c r="K9" s="94"/>
      <c r="L9" s="96"/>
      <c r="M9" s="96"/>
      <c r="N9" s="96"/>
      <c r="O9" s="102"/>
      <c r="P9" s="107"/>
    </row>
    <row r="10" spans="1:16" ht="18.75" customHeight="1">
      <c r="A10" s="50" t="s">
        <v>6</v>
      </c>
      <c r="B10" s="60">
        <f>SUM(B11:B15)</f>
        <v>10330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97</v>
      </c>
      <c r="I10" s="23">
        <f>SUM(I11:I15)</f>
        <v>10316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97</v>
      </c>
    </row>
    <row r="11" spans="1:16" ht="18.75" customHeight="1">
      <c r="A11" s="51" t="s">
        <v>8</v>
      </c>
      <c r="B11" s="70">
        <v>8360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v>8360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v>947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v>956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>
        <v>240</v>
      </c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>
        <v>217</v>
      </c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0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/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783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97</v>
      </c>
      <c r="I15" s="13">
        <f>SUM(I16:I18)</f>
        <v>783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97</v>
      </c>
    </row>
    <row r="16" spans="1:16" ht="18.75" customHeight="1">
      <c r="A16" s="53" t="s">
        <v>33</v>
      </c>
      <c r="B16" s="71">
        <v>403</v>
      </c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/>
      <c r="I16" s="14">
        <v>403</v>
      </c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0</v>
      </c>
    </row>
    <row r="17" spans="1:16" ht="18.75" customHeight="1">
      <c r="A17" s="53" t="s">
        <v>13</v>
      </c>
      <c r="B17" s="71">
        <v>380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/>
      <c r="I17" s="14">
        <v>380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0</v>
      </c>
    </row>
    <row r="18" spans="1:16" ht="18.75" customHeight="1" thickBot="1">
      <c r="A18" s="54" t="s">
        <v>14</v>
      </c>
      <c r="B18" s="72"/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97</v>
      </c>
      <c r="I18" s="17"/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97</v>
      </c>
    </row>
    <row r="19" spans="1:16" ht="18.75" customHeight="1" thickTop="1">
      <c r="A19" s="50" t="s">
        <v>15</v>
      </c>
      <c r="B19" s="29">
        <f aca="true" t="shared" si="0" ref="B19:N19">SUM(B20+B24+B27+B28+B29+B30+B31+B32+B33)</f>
        <v>10330</v>
      </c>
      <c r="C19" s="29">
        <f t="shared" si="0"/>
        <v>8360</v>
      </c>
      <c r="D19" s="29">
        <f t="shared" si="0"/>
        <v>947</v>
      </c>
      <c r="E19" s="29">
        <f t="shared" si="0"/>
        <v>783</v>
      </c>
      <c r="F19" s="29">
        <f t="shared" si="0"/>
        <v>240</v>
      </c>
      <c r="G19" s="30">
        <f t="shared" si="0"/>
        <v>0</v>
      </c>
      <c r="H19" s="81">
        <v>27</v>
      </c>
      <c r="I19" s="13">
        <f t="shared" si="0"/>
        <v>10316</v>
      </c>
      <c r="J19" s="29">
        <f t="shared" si="0"/>
        <v>8360</v>
      </c>
      <c r="K19" s="29">
        <f t="shared" si="0"/>
        <v>956</v>
      </c>
      <c r="L19" s="29">
        <f t="shared" si="0"/>
        <v>783</v>
      </c>
      <c r="M19" s="29">
        <f t="shared" si="0"/>
        <v>217</v>
      </c>
      <c r="N19" s="29">
        <f t="shared" si="0"/>
        <v>0</v>
      </c>
      <c r="O19" s="45">
        <f aca="true" t="shared" si="1" ref="O19:O33">IF(D19=0,,(K19/D19)*100)</f>
        <v>100.95036958817319</v>
      </c>
      <c r="P19" s="46">
        <f>SUM(P20+P24+P27+P28+P29+P30+P31+P32+P33)</f>
        <v>27</v>
      </c>
    </row>
    <row r="20" spans="1:16" ht="18.75" customHeight="1">
      <c r="A20" s="52" t="s">
        <v>16</v>
      </c>
      <c r="B20" s="13">
        <f aca="true" t="shared" si="2" ref="B20:N20">SUM(B21:B23)</f>
        <v>970</v>
      </c>
      <c r="C20" s="29">
        <v>0</v>
      </c>
      <c r="D20" s="29">
        <v>492</v>
      </c>
      <c r="E20" s="29">
        <v>418</v>
      </c>
      <c r="F20" s="29">
        <v>60</v>
      </c>
      <c r="G20" s="30">
        <f t="shared" si="2"/>
        <v>0</v>
      </c>
      <c r="H20" s="82">
        <v>21</v>
      </c>
      <c r="I20" s="13">
        <f t="shared" si="2"/>
        <v>981</v>
      </c>
      <c r="J20" s="29">
        <f t="shared" si="2"/>
        <v>0</v>
      </c>
      <c r="K20" s="29">
        <f t="shared" si="2"/>
        <v>503</v>
      </c>
      <c r="L20" s="29">
        <f t="shared" si="2"/>
        <v>418</v>
      </c>
      <c r="M20" s="29">
        <f t="shared" si="2"/>
        <v>60</v>
      </c>
      <c r="N20" s="29">
        <f t="shared" si="2"/>
        <v>0</v>
      </c>
      <c r="O20" s="45">
        <f t="shared" si="1"/>
        <v>102.23577235772359</v>
      </c>
      <c r="P20" s="46">
        <f>SUM(P21:P23)</f>
        <v>21</v>
      </c>
    </row>
    <row r="21" spans="1:16" ht="18.75" customHeight="1">
      <c r="A21" s="53" t="s">
        <v>17</v>
      </c>
      <c r="B21" s="37">
        <f>C21+D21+E21+F21+G21</f>
        <v>110</v>
      </c>
      <c r="C21" s="73"/>
      <c r="D21" s="73">
        <v>12</v>
      </c>
      <c r="E21" s="73">
        <v>38</v>
      </c>
      <c r="F21" s="73">
        <v>60</v>
      </c>
      <c r="G21" s="73">
        <v>0</v>
      </c>
      <c r="H21" s="83"/>
      <c r="I21" s="37">
        <f>J21+K21+L21+M21+N21</f>
        <v>111</v>
      </c>
      <c r="J21" s="6">
        <v>0</v>
      </c>
      <c r="K21" s="6">
        <v>13</v>
      </c>
      <c r="L21" s="6">
        <v>38</v>
      </c>
      <c r="M21" s="6">
        <v>60</v>
      </c>
      <c r="N21" s="6"/>
      <c r="O21" s="45">
        <f t="shared" si="1"/>
        <v>108.33333333333333</v>
      </c>
      <c r="P21" s="16"/>
    </row>
    <row r="22" spans="1:16" ht="18.75" customHeight="1">
      <c r="A22" s="53" t="s">
        <v>18</v>
      </c>
      <c r="B22" s="37">
        <f>C22+D22+E22+F22+G22</f>
        <v>380</v>
      </c>
      <c r="C22" s="73">
        <v>0</v>
      </c>
      <c r="D22" s="73">
        <v>0</v>
      </c>
      <c r="E22" s="73">
        <v>380</v>
      </c>
      <c r="F22" s="73">
        <v>0</v>
      </c>
      <c r="G22" s="73">
        <v>0</v>
      </c>
      <c r="H22" s="83">
        <v>0</v>
      </c>
      <c r="I22" s="37">
        <f>J22+K22+L22+M22+N22</f>
        <v>380</v>
      </c>
      <c r="J22" s="6">
        <v>0</v>
      </c>
      <c r="K22" s="6">
        <v>0</v>
      </c>
      <c r="L22" s="6">
        <v>380</v>
      </c>
      <c r="M22" s="6">
        <v>0</v>
      </c>
      <c r="N22" s="6">
        <v>0</v>
      </c>
      <c r="O22" s="45">
        <f t="shared" si="1"/>
        <v>0</v>
      </c>
      <c r="P22" s="16">
        <v>0</v>
      </c>
    </row>
    <row r="23" spans="1:16" ht="18.75" customHeight="1">
      <c r="A23" s="53" t="s">
        <v>19</v>
      </c>
      <c r="B23" s="37">
        <f>C23+D23+E23+F23+G23</f>
        <v>480</v>
      </c>
      <c r="C23" s="73">
        <v>0</v>
      </c>
      <c r="D23" s="73">
        <v>480</v>
      </c>
      <c r="E23" s="73"/>
      <c r="F23" s="73">
        <v>0</v>
      </c>
      <c r="G23" s="73">
        <v>0</v>
      </c>
      <c r="H23" s="83">
        <v>21</v>
      </c>
      <c r="I23" s="37">
        <f>J23+K23+L23+M23+N23</f>
        <v>490</v>
      </c>
      <c r="J23" s="6">
        <v>0</v>
      </c>
      <c r="K23" s="6">
        <v>490</v>
      </c>
      <c r="L23" s="6"/>
      <c r="M23" s="6">
        <v>0</v>
      </c>
      <c r="N23" s="6">
        <v>0</v>
      </c>
      <c r="O23" s="45">
        <f t="shared" si="1"/>
        <v>102.08333333333333</v>
      </c>
      <c r="P23" s="16">
        <v>21</v>
      </c>
    </row>
    <row r="24" spans="1:16" ht="18.75" customHeight="1">
      <c r="A24" s="52" t="s">
        <v>20</v>
      </c>
      <c r="B24" s="13">
        <f aca="true" t="shared" si="3" ref="B24:N24">SUM(B25:B26)</f>
        <v>650</v>
      </c>
      <c r="C24" s="29">
        <f t="shared" si="3"/>
        <v>0</v>
      </c>
      <c r="D24" s="29">
        <f t="shared" si="3"/>
        <v>195</v>
      </c>
      <c r="E24" s="29">
        <f t="shared" si="3"/>
        <v>365</v>
      </c>
      <c r="F24" s="29">
        <f t="shared" si="3"/>
        <v>90</v>
      </c>
      <c r="G24" s="30">
        <f t="shared" si="3"/>
        <v>0</v>
      </c>
      <c r="H24" s="82">
        <v>6</v>
      </c>
      <c r="I24" s="13">
        <f t="shared" si="3"/>
        <v>652</v>
      </c>
      <c r="J24" s="29">
        <f t="shared" si="3"/>
        <v>0</v>
      </c>
      <c r="K24" s="29">
        <f t="shared" si="3"/>
        <v>200</v>
      </c>
      <c r="L24" s="29">
        <f t="shared" si="3"/>
        <v>365</v>
      </c>
      <c r="M24" s="29">
        <f t="shared" si="3"/>
        <v>87</v>
      </c>
      <c r="N24" s="29">
        <f t="shared" si="3"/>
        <v>0</v>
      </c>
      <c r="O24" s="45">
        <f t="shared" si="1"/>
        <v>102.56410256410255</v>
      </c>
      <c r="P24" s="46">
        <f>SUM(P25:P26)</f>
        <v>6</v>
      </c>
    </row>
    <row r="25" spans="1:16" ht="18.75" customHeight="1">
      <c r="A25" s="53" t="s">
        <v>21</v>
      </c>
      <c r="B25" s="37">
        <f aca="true" t="shared" si="4" ref="B25:B33">C25+D25+E25+F25+G25</f>
        <v>100</v>
      </c>
      <c r="C25" s="73">
        <v>0</v>
      </c>
      <c r="D25" s="73">
        <v>20</v>
      </c>
      <c r="E25" s="73">
        <v>10</v>
      </c>
      <c r="F25" s="73">
        <v>70</v>
      </c>
      <c r="G25" s="73">
        <v>0</v>
      </c>
      <c r="H25" s="83">
        <v>3</v>
      </c>
      <c r="I25" s="37">
        <f aca="true" t="shared" si="5" ref="I25:I33">J25+K25+L25+M25+N25</f>
        <v>100</v>
      </c>
      <c r="J25" s="6">
        <v>0</v>
      </c>
      <c r="K25" s="6">
        <v>20</v>
      </c>
      <c r="L25" s="6">
        <v>10</v>
      </c>
      <c r="M25" s="6">
        <v>70</v>
      </c>
      <c r="N25" s="6">
        <v>0</v>
      </c>
      <c r="O25" s="45">
        <f t="shared" si="1"/>
        <v>100</v>
      </c>
      <c r="P25" s="16">
        <v>3</v>
      </c>
    </row>
    <row r="26" spans="1:16" ht="18.75" customHeight="1">
      <c r="A26" s="53" t="s">
        <v>22</v>
      </c>
      <c r="B26" s="37">
        <f t="shared" si="4"/>
        <v>550</v>
      </c>
      <c r="C26" s="73"/>
      <c r="D26" s="73">
        <v>175</v>
      </c>
      <c r="E26" s="73">
        <v>355</v>
      </c>
      <c r="F26" s="73">
        <v>20</v>
      </c>
      <c r="G26" s="73">
        <v>0</v>
      </c>
      <c r="H26" s="83">
        <v>3</v>
      </c>
      <c r="I26" s="37">
        <f t="shared" si="5"/>
        <v>552</v>
      </c>
      <c r="J26" s="6"/>
      <c r="K26" s="6">
        <v>180</v>
      </c>
      <c r="L26" s="6">
        <v>355</v>
      </c>
      <c r="M26" s="6">
        <v>17</v>
      </c>
      <c r="N26" s="6">
        <v>0</v>
      </c>
      <c r="O26" s="45">
        <f t="shared" si="1"/>
        <v>102.85714285714285</v>
      </c>
      <c r="P26" s="16">
        <v>3</v>
      </c>
    </row>
    <row r="27" spans="1:16" ht="18.75" customHeight="1">
      <c r="A27" s="52" t="s">
        <v>23</v>
      </c>
      <c r="B27" s="37">
        <f t="shared" si="4"/>
        <v>6182</v>
      </c>
      <c r="C27" s="74">
        <v>6122</v>
      </c>
      <c r="D27" s="73"/>
      <c r="E27" s="73">
        <v>0</v>
      </c>
      <c r="F27" s="73">
        <v>60</v>
      </c>
      <c r="G27" s="73">
        <v>0</v>
      </c>
      <c r="H27" s="84"/>
      <c r="I27" s="37">
        <f t="shared" si="5"/>
        <v>6162</v>
      </c>
      <c r="J27" s="5">
        <v>6122</v>
      </c>
      <c r="K27" s="6"/>
      <c r="L27" s="6">
        <v>0</v>
      </c>
      <c r="M27" s="6">
        <v>40</v>
      </c>
      <c r="N27" s="6">
        <v>0</v>
      </c>
      <c r="O27" s="45">
        <f t="shared" si="1"/>
        <v>0</v>
      </c>
      <c r="P27" s="19"/>
    </row>
    <row r="28" spans="1:16" ht="18.75" customHeight="1">
      <c r="A28" s="55" t="s">
        <v>24</v>
      </c>
      <c r="B28" s="37">
        <f t="shared" si="4"/>
        <v>2090</v>
      </c>
      <c r="C28" s="74">
        <v>2070</v>
      </c>
      <c r="D28" s="73">
        <v>20</v>
      </c>
      <c r="E28" s="73">
        <v>0</v>
      </c>
      <c r="F28" s="73">
        <v>0</v>
      </c>
      <c r="G28" s="73">
        <v>0</v>
      </c>
      <c r="H28" s="84">
        <v>0</v>
      </c>
      <c r="I28" s="37">
        <f t="shared" si="5"/>
        <v>2084</v>
      </c>
      <c r="J28" s="5">
        <v>2070</v>
      </c>
      <c r="K28" s="6">
        <v>14</v>
      </c>
      <c r="L28" s="6">
        <v>0</v>
      </c>
      <c r="M28" s="6">
        <v>0</v>
      </c>
      <c r="N28" s="6">
        <v>0</v>
      </c>
      <c r="O28" s="45">
        <f t="shared" si="1"/>
        <v>70</v>
      </c>
      <c r="P28" s="19">
        <v>0</v>
      </c>
    </row>
    <row r="29" spans="1:16" ht="18.75" customHeight="1">
      <c r="A29" s="52" t="s">
        <v>25</v>
      </c>
      <c r="B29" s="37">
        <f t="shared" si="4"/>
        <v>0</v>
      </c>
      <c r="C29" s="74">
        <v>0</v>
      </c>
      <c r="D29" s="73">
        <v>0</v>
      </c>
      <c r="E29" s="73">
        <v>0</v>
      </c>
      <c r="F29" s="73">
        <v>0</v>
      </c>
      <c r="G29" s="73">
        <v>0</v>
      </c>
      <c r="H29" s="84">
        <v>0</v>
      </c>
      <c r="I29" s="37">
        <f t="shared" si="5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45">
        <f t="shared" si="1"/>
        <v>0</v>
      </c>
      <c r="P29" s="19">
        <v>0</v>
      </c>
    </row>
    <row r="30" spans="1:16" ht="18.75" customHeight="1">
      <c r="A30" s="52" t="s">
        <v>26</v>
      </c>
      <c r="B30" s="37">
        <f t="shared" si="4"/>
        <v>20</v>
      </c>
      <c r="C30" s="74">
        <v>0</v>
      </c>
      <c r="D30" s="73">
        <v>20</v>
      </c>
      <c r="E30" s="73">
        <v>0</v>
      </c>
      <c r="F30" s="73">
        <v>0</v>
      </c>
      <c r="G30" s="73">
        <v>0</v>
      </c>
      <c r="H30" s="84">
        <v>0</v>
      </c>
      <c r="I30" s="37">
        <f t="shared" si="5"/>
        <v>19</v>
      </c>
      <c r="J30" s="5">
        <v>0</v>
      </c>
      <c r="K30" s="6">
        <v>19</v>
      </c>
      <c r="L30" s="6">
        <v>0</v>
      </c>
      <c r="M30" s="6">
        <v>0</v>
      </c>
      <c r="N30" s="6">
        <v>0</v>
      </c>
      <c r="O30" s="45">
        <f t="shared" si="1"/>
        <v>95</v>
      </c>
      <c r="P30" s="19">
        <v>0</v>
      </c>
    </row>
    <row r="31" spans="1:16" ht="18.75" customHeight="1">
      <c r="A31" s="65" t="s">
        <v>34</v>
      </c>
      <c r="B31" s="37">
        <f t="shared" si="4"/>
        <v>189</v>
      </c>
      <c r="C31" s="75">
        <v>0</v>
      </c>
      <c r="D31" s="76">
        <v>189</v>
      </c>
      <c r="E31" s="77">
        <v>0</v>
      </c>
      <c r="F31" s="77">
        <v>0</v>
      </c>
      <c r="G31" s="77">
        <v>0</v>
      </c>
      <c r="H31" s="85">
        <v>0</v>
      </c>
      <c r="I31" s="37">
        <f t="shared" si="5"/>
        <v>189</v>
      </c>
      <c r="J31" s="61">
        <v>0</v>
      </c>
      <c r="K31" s="66">
        <v>189</v>
      </c>
      <c r="L31" s="67">
        <v>0</v>
      </c>
      <c r="M31" s="67">
        <v>0</v>
      </c>
      <c r="N31" s="67">
        <v>0</v>
      </c>
      <c r="O31" s="45">
        <f t="shared" si="1"/>
        <v>100</v>
      </c>
      <c r="P31" s="68">
        <v>0</v>
      </c>
    </row>
    <row r="32" spans="1:16" ht="18.75" customHeight="1">
      <c r="A32" s="65" t="s">
        <v>35</v>
      </c>
      <c r="B32" s="37">
        <f t="shared" si="4"/>
        <v>0</v>
      </c>
      <c r="C32" s="75"/>
      <c r="D32" s="76">
        <v>0</v>
      </c>
      <c r="E32" s="77">
        <v>0</v>
      </c>
      <c r="F32" s="77">
        <v>0</v>
      </c>
      <c r="G32" s="77">
        <v>0</v>
      </c>
      <c r="H32" s="85">
        <v>0</v>
      </c>
      <c r="I32" s="37">
        <f t="shared" si="5"/>
        <v>0</v>
      </c>
      <c r="J32" s="61"/>
      <c r="K32" s="66">
        <v>0</v>
      </c>
      <c r="L32" s="67">
        <v>0</v>
      </c>
      <c r="M32" s="67">
        <v>0</v>
      </c>
      <c r="N32" s="67">
        <v>0</v>
      </c>
      <c r="O32" s="45">
        <f t="shared" si="1"/>
        <v>0</v>
      </c>
      <c r="P32" s="68">
        <v>0</v>
      </c>
    </row>
    <row r="33" spans="1:16" ht="18.75" customHeight="1" thickBot="1">
      <c r="A33" s="56" t="s">
        <v>27</v>
      </c>
      <c r="B33" s="37">
        <f t="shared" si="4"/>
        <v>229</v>
      </c>
      <c r="C33" s="78">
        <v>168</v>
      </c>
      <c r="D33" s="78">
        <v>31</v>
      </c>
      <c r="E33" s="79">
        <v>0</v>
      </c>
      <c r="F33" s="79">
        <v>30</v>
      </c>
      <c r="G33" s="79">
        <v>0</v>
      </c>
      <c r="H33" s="86"/>
      <c r="I33" s="38">
        <f t="shared" si="5"/>
        <v>229</v>
      </c>
      <c r="J33" s="20">
        <v>168</v>
      </c>
      <c r="K33" s="20">
        <v>31</v>
      </c>
      <c r="L33" s="21"/>
      <c r="M33" s="21">
        <v>30</v>
      </c>
      <c r="N33" s="21">
        <v>0</v>
      </c>
      <c r="O33" s="45">
        <f t="shared" si="1"/>
        <v>100</v>
      </c>
      <c r="P33" s="22">
        <v>0</v>
      </c>
    </row>
    <row r="34" spans="1:16" ht="18.75" customHeight="1" thickBot="1" thickTop="1">
      <c r="A34" s="56" t="s">
        <v>32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f>SUM(H10-H19)</f>
        <v>70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70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41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/>
      <c r="B41" s="5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/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/>
      <c r="B43" s="58"/>
      <c r="C43" s="58"/>
      <c r="D43" s="58"/>
      <c r="E43" s="58"/>
      <c r="F43" s="5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  <mergeCell ref="I6:P6"/>
    <mergeCell ref="B7:B9"/>
    <mergeCell ref="J7:J9"/>
    <mergeCell ref="K7:K9"/>
    <mergeCell ref="C7:C9"/>
    <mergeCell ref="D7:D9"/>
    <mergeCell ref="E7:E9"/>
    <mergeCell ref="F7:F9"/>
    <mergeCell ref="G7:G9"/>
  </mergeCells>
  <printOptions/>
  <pageMargins left="0.38" right="0.27" top="0.42" bottom="0.38" header="0.26" footer="0.26"/>
  <pageSetup fitToHeight="1" fitToWidth="1" horizontalDpi="300" verticalDpi="300" orientation="landscape" paperSize="9" scale="78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2020-11-23T11:05:58Z</cp:lastPrinted>
  <dcterms:created xsi:type="dcterms:W3CDTF">2001-10-29T09:16:17Z</dcterms:created>
  <dcterms:modified xsi:type="dcterms:W3CDTF">2020-11-23T11:06:24Z</dcterms:modified>
  <cp:category/>
  <cp:version/>
  <cp:contentType/>
  <cp:contentStatus/>
</cp:coreProperties>
</file>