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<sst xmlns="http://schemas.openxmlformats.org/spreadsheetml/2006/main" count="169" uniqueCount="45">
  <si>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</si>
  <si>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</si>
  <si>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</si>
  <si>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</si>
  <si>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</si>
  <si>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</si>
  <si>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</si>
  <si>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</si>
  <si>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</si>
  <si>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</si>
  <si>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</si>
  <si>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</si>
  <si>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</si>
  <si>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</si>
  <si>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</si>
  <si>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</si>
  <si>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</si>
  <si>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</si>
  <si>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</si>
  <si>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</si>
  <si>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</si>
  <si>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</si>
  <si>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</si>
  <si>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</si>
  <si>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</si>
  <si>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</si>
  <si>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</si>
  <si>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</si>
  <si>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</si>
  <si>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</si>
  <si>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</si>
  <si>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</si>
  <si>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</si>
  <si>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</si>
  <si>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</si>
  <si>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</si>
  <si>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</si>
  <si>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</si>
  <si>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</si>
  <si>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</si>
  <si>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</si>
  <si>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Datum: 9.7.2021</t>
  </si>
  <si>
    <t>Organizace:  MŠ Čínská</t>
  </si>
  <si>
    <t xml:space="preserve">Zpracoval/tel.: </t>
  </si>
  <si>
    <t>Schválil: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</si>
</sst>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14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 wrapText="1"/>
      <protection hidden="1"/>
    </xf>
    <xf numFmtId="41" fontId="7" fillId="0" borderId="28" xfId="0" applyNumberFormat="1" applyFont="1" applyBorder="1" applyAlignment="1" applyProtection="1">
      <alignment horizontal="center"/>
      <protection locked="0"/>
    </xf>
    <xf numFmtId="41" fontId="7" fillId="0" borderId="29" xfId="0" applyNumberFormat="1" applyFont="1" applyBorder="1" applyAlignment="1" applyProtection="1">
      <alignment horizontal="center"/>
      <protection hidden="1"/>
    </xf>
    <xf numFmtId="41" fontId="7" fillId="0" borderId="30" xfId="0" applyNumberFormat="1" applyFont="1" applyBorder="1" applyAlignment="1" applyProtection="1">
      <alignment horizontal="center"/>
      <protection hidden="1"/>
    </xf>
    <xf numFmtId="41" fontId="7" fillId="0" borderId="30" xfId="0" applyNumberFormat="1" applyFont="1" applyBorder="1" applyAlignment="1" applyProtection="1">
      <alignment horizontal="center" wrapText="1"/>
      <protection hidden="1"/>
    </xf>
    <xf numFmtId="41" fontId="5" fillId="0" borderId="31" xfId="0" applyNumberFormat="1" applyFont="1" applyBorder="1" applyAlignment="1" applyProtection="1">
      <alignment horizontal="center"/>
      <protection hidden="1"/>
    </xf>
    <xf numFmtId="41" fontId="5" fillId="0" borderId="32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locked="0"/>
    </xf>
    <xf numFmtId="41" fontId="7" fillId="0" borderId="32" xfId="0" applyNumberFormat="1" applyFont="1" applyBorder="1" applyAlignment="1" applyProtection="1">
      <alignment horizontal="center"/>
      <protection hidden="1"/>
    </xf>
    <xf numFmtId="41" fontId="7" fillId="0" borderId="33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hidden="1" locked="0"/>
    </xf>
    <xf numFmtId="41" fontId="7" fillId="0" borderId="32" xfId="0" applyNumberFormat="1" applyFont="1" applyBorder="1" applyAlignment="1" applyProtection="1">
      <alignment horizontal="center"/>
      <protection locked="0"/>
    </xf>
    <xf numFmtId="41" fontId="7" fillId="0" borderId="34" xfId="0" applyNumberFormat="1" applyFont="1" applyBorder="1" applyAlignment="1" applyProtection="1">
      <alignment horizontal="center"/>
      <protection locked="0"/>
    </xf>
    <xf numFmtId="41" fontId="7" fillId="0" borderId="35" xfId="0" applyNumberFormat="1" applyFont="1" applyBorder="1" applyAlignment="1" applyProtection="1">
      <alignment horizontal="center"/>
      <protection locked="0"/>
    </xf>
    <xf numFmtId="41" fontId="5" fillId="0" borderId="36" xfId="0" applyNumberFormat="1" applyFont="1" applyBorder="1" applyAlignment="1" applyProtection="1">
      <alignment horizontal="center"/>
      <protection locked="0"/>
    </xf>
    <xf numFmtId="41" fontId="7" fillId="0" borderId="37" xfId="0" applyNumberFormat="1" applyFont="1" applyBorder="1" applyAlignment="1" applyProtection="1">
      <alignment horizontal="center"/>
      <protection hidden="1" locked="0"/>
    </xf>
    <xf numFmtId="41" fontId="5" fillId="0" borderId="16" xfId="0" applyNumberFormat="1" applyFont="1" applyBorder="1" applyAlignment="1" applyProtection="1">
      <alignment horizontal="center"/>
      <protection locked="0"/>
    </xf>
    <xf numFmtId="41" fontId="5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42" sqref="G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4" t="s">
        <v>38</v>
      </c>
    </row>
    <row r="2" spans="1:16" ht="15.75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7" t="s">
        <v>42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8" t="s">
        <v>40</v>
      </c>
      <c r="C6" s="89"/>
      <c r="D6" s="89"/>
      <c r="E6" s="89"/>
      <c r="F6" s="89"/>
      <c r="G6" s="89"/>
      <c r="H6" s="90"/>
      <c r="I6" s="91" t="s">
        <v>39</v>
      </c>
      <c r="J6" s="92"/>
      <c r="K6" s="92"/>
      <c r="L6" s="92"/>
      <c r="M6" s="92"/>
      <c r="N6" s="92"/>
      <c r="O6" s="92"/>
      <c r="P6" s="93"/>
    </row>
    <row r="7" spans="1:16" ht="23.25" customHeight="1">
      <c r="A7" s="86" t="s">
        <v>0</v>
      </c>
      <c r="B7" s="74" t="s">
        <v>29</v>
      </c>
      <c r="C7" s="78" t="s">
        <v>1</v>
      </c>
      <c r="D7" s="78" t="s">
        <v>2</v>
      </c>
      <c r="E7" s="78" t="s">
        <v>3</v>
      </c>
      <c r="F7" s="78" t="s">
        <v>4</v>
      </c>
      <c r="G7" s="96" t="s">
        <v>5</v>
      </c>
      <c r="H7" s="81" t="s">
        <v>30</v>
      </c>
      <c r="I7" s="74" t="s">
        <v>31</v>
      </c>
      <c r="J7" s="78" t="s">
        <v>1</v>
      </c>
      <c r="K7" s="78" t="s">
        <v>2</v>
      </c>
      <c r="L7" s="78" t="s">
        <v>3</v>
      </c>
      <c r="M7" s="78" t="s">
        <v>4</v>
      </c>
      <c r="N7" s="78" t="s">
        <v>5</v>
      </c>
      <c r="O7" s="76" t="s">
        <v>37</v>
      </c>
      <c r="P7" s="84" t="s">
        <v>30</v>
      </c>
    </row>
    <row r="8" spans="1:16" ht="18.75" customHeight="1">
      <c r="A8" s="86"/>
      <c r="B8" s="74"/>
      <c r="C8" s="94"/>
      <c r="D8" s="94"/>
      <c r="E8" s="79"/>
      <c r="F8" s="79"/>
      <c r="G8" s="97"/>
      <c r="H8" s="82"/>
      <c r="I8" s="74"/>
      <c r="J8" s="94"/>
      <c r="K8" s="94"/>
      <c r="L8" s="79"/>
      <c r="M8" s="79"/>
      <c r="N8" s="79"/>
      <c r="O8" s="76"/>
      <c r="P8" s="84"/>
    </row>
    <row r="9" spans="1:16" ht="17.25" customHeight="1">
      <c r="A9" s="87"/>
      <c r="B9" s="75"/>
      <c r="C9" s="95"/>
      <c r="D9" s="95"/>
      <c r="E9" s="80"/>
      <c r="F9" s="80"/>
      <c r="G9" s="98"/>
      <c r="H9" s="83"/>
      <c r="I9" s="75"/>
      <c r="J9" s="95"/>
      <c r="K9" s="95"/>
      <c r="L9" s="80"/>
      <c r="M9" s="80"/>
      <c r="N9" s="80"/>
      <c r="O9" s="77"/>
      <c r="P9" s="85"/>
    </row>
    <row r="10" spans="1:16" ht="18.75" customHeight="1">
      <c r="A10" s="30" t="s">
        <v>6</v>
      </c>
      <c r="B10" s="51">
        <f>SUM(B11:B15)</f>
        <v>15171</v>
      </c>
      <c r="C10" s="52" t="s">
        <v>7</v>
      </c>
      <c r="D10" s="52" t="s">
        <v>7</v>
      </c>
      <c r="E10" s="53" t="s">
        <v>7</v>
      </c>
      <c r="F10" s="54" t="s">
        <v>7</v>
      </c>
      <c r="G10" s="54" t="s">
        <v>7</v>
      </c>
      <c r="H10" s="16">
        <f>SUM(H16:H18)</f>
        <v>190</v>
      </c>
      <c r="I10" s="51">
        <f>SUM(I11:I15)</f>
        <v>15481</v>
      </c>
      <c r="J10" s="52" t="s">
        <v>7</v>
      </c>
      <c r="K10" s="52" t="s">
        <v>7</v>
      </c>
      <c r="L10" s="53" t="s">
        <v>7</v>
      </c>
      <c r="M10" s="54" t="s">
        <v>7</v>
      </c>
      <c r="N10" s="54" t="s">
        <v>7</v>
      </c>
      <c r="O10" s="25" t="s">
        <v>7</v>
      </c>
      <c r="P10" s="26">
        <f>SUM(P16:P18)</f>
        <v>190</v>
      </c>
    </row>
    <row r="11" spans="1:16" ht="18.75" customHeight="1">
      <c r="A11" s="31" t="s">
        <v>8</v>
      </c>
      <c r="B11" s="55">
        <v>12451</v>
      </c>
      <c r="C11" s="56" t="s">
        <v>7</v>
      </c>
      <c r="D11" s="56" t="s">
        <v>7</v>
      </c>
      <c r="E11" s="57" t="s">
        <v>7</v>
      </c>
      <c r="F11" s="58" t="s">
        <v>7</v>
      </c>
      <c r="G11" s="58" t="s">
        <v>7</v>
      </c>
      <c r="H11" s="17" t="s">
        <v>7</v>
      </c>
      <c r="I11" s="55">
        <v>12451</v>
      </c>
      <c r="J11" s="56" t="s">
        <v>7</v>
      </c>
      <c r="K11" s="56" t="s">
        <v>7</v>
      </c>
      <c r="L11" s="57" t="s">
        <v>7</v>
      </c>
      <c r="M11" s="58" t="s">
        <v>7</v>
      </c>
      <c r="N11" s="58" t="s">
        <v>7</v>
      </c>
      <c r="O11" s="28" t="s">
        <v>7</v>
      </c>
      <c r="P11" s="29" t="s">
        <v>7</v>
      </c>
    </row>
    <row r="12" spans="1:16" ht="18.75" customHeight="1">
      <c r="A12" s="31" t="s">
        <v>9</v>
      </c>
      <c r="B12" s="55">
        <v>1320</v>
      </c>
      <c r="C12" s="56" t="s">
        <v>7</v>
      </c>
      <c r="D12" s="56" t="s">
        <v>7</v>
      </c>
      <c r="E12" s="57" t="s">
        <v>7</v>
      </c>
      <c r="F12" s="58" t="s">
        <v>7</v>
      </c>
      <c r="G12" s="58" t="s">
        <v>7</v>
      </c>
      <c r="H12" s="17" t="s">
        <v>7</v>
      </c>
      <c r="I12" s="55">
        <v>1370</v>
      </c>
      <c r="J12" s="56" t="s">
        <v>7</v>
      </c>
      <c r="K12" s="56" t="s">
        <v>7</v>
      </c>
      <c r="L12" s="57" t="s">
        <v>7</v>
      </c>
      <c r="M12" s="58" t="s">
        <v>7</v>
      </c>
      <c r="N12" s="58" t="s">
        <v>7</v>
      </c>
      <c r="O12" s="28" t="s">
        <v>7</v>
      </c>
      <c r="P12" s="29" t="s">
        <v>7</v>
      </c>
    </row>
    <row r="13" spans="1:16" ht="18.75" customHeight="1">
      <c r="A13" s="31" t="s">
        <v>10</v>
      </c>
      <c r="B13" s="55">
        <v>120</v>
      </c>
      <c r="C13" s="56" t="s">
        <v>7</v>
      </c>
      <c r="D13" s="56" t="s">
        <v>7</v>
      </c>
      <c r="E13" s="57" t="s">
        <v>7</v>
      </c>
      <c r="F13" s="58" t="s">
        <v>7</v>
      </c>
      <c r="G13" s="58" t="s">
        <v>7</v>
      </c>
      <c r="H13" s="17" t="s">
        <v>7</v>
      </c>
      <c r="I13" s="55">
        <v>120</v>
      </c>
      <c r="J13" s="56" t="s">
        <v>7</v>
      </c>
      <c r="K13" s="56" t="s">
        <v>7</v>
      </c>
      <c r="L13" s="57" t="s">
        <v>7</v>
      </c>
      <c r="M13" s="58" t="s">
        <v>7</v>
      </c>
      <c r="N13" s="58" t="s">
        <v>7</v>
      </c>
      <c r="O13" s="28" t="s">
        <v>7</v>
      </c>
      <c r="P13" s="29" t="s">
        <v>7</v>
      </c>
    </row>
    <row r="14" spans="1:16" ht="18.75" customHeight="1">
      <c r="A14" s="31" t="s">
        <v>11</v>
      </c>
      <c r="B14" s="55">
        <v>20</v>
      </c>
      <c r="C14" s="56" t="s">
        <v>7</v>
      </c>
      <c r="D14" s="56" t="s">
        <v>7</v>
      </c>
      <c r="E14" s="57" t="s">
        <v>7</v>
      </c>
      <c r="F14" s="58" t="s">
        <v>7</v>
      </c>
      <c r="G14" s="58" t="s">
        <v>7</v>
      </c>
      <c r="H14" s="17" t="s">
        <v>7</v>
      </c>
      <c r="I14" s="55">
        <v>20</v>
      </c>
      <c r="J14" s="56" t="s">
        <v>7</v>
      </c>
      <c r="K14" s="56" t="s">
        <v>7</v>
      </c>
      <c r="L14" s="57" t="s">
        <v>7</v>
      </c>
      <c r="M14" s="58" t="s">
        <v>7</v>
      </c>
      <c r="N14" s="58" t="s">
        <v>7</v>
      </c>
      <c r="O14" s="28" t="s">
        <v>7</v>
      </c>
      <c r="P14" s="29" t="s">
        <v>7</v>
      </c>
    </row>
    <row r="15" spans="1:16" ht="18.75" customHeight="1">
      <c r="A15" s="32" t="s">
        <v>12</v>
      </c>
      <c r="B15" s="59">
        <f>SUM(B16:B18)</f>
        <v>1260</v>
      </c>
      <c r="C15" s="60" t="s">
        <v>7</v>
      </c>
      <c r="D15" s="60" t="s">
        <v>7</v>
      </c>
      <c r="E15" s="60" t="s">
        <v>7</v>
      </c>
      <c r="F15" s="60" t="s">
        <v>7</v>
      </c>
      <c r="G15" s="60" t="s">
        <v>7</v>
      </c>
      <c r="H15" s="18">
        <f>SUM(H16:H18)</f>
        <v>190</v>
      </c>
      <c r="I15" s="59">
        <f>SUM(I16:I18)</f>
        <v>1520</v>
      </c>
      <c r="J15" s="60" t="s">
        <v>7</v>
      </c>
      <c r="K15" s="60" t="s">
        <v>7</v>
      </c>
      <c r="L15" s="60" t="s">
        <v>7</v>
      </c>
      <c r="M15" s="60" t="s">
        <v>7</v>
      </c>
      <c r="N15" s="60" t="s">
        <v>7</v>
      </c>
      <c r="O15" s="25" t="s">
        <v>7</v>
      </c>
      <c r="P15" s="26">
        <f>SUM(P16:P18)</f>
        <v>190</v>
      </c>
    </row>
    <row r="16" spans="1:16" ht="18.75" customHeight="1">
      <c r="A16" s="33" t="s">
        <v>34</v>
      </c>
      <c r="B16" s="61">
        <v>460</v>
      </c>
      <c r="C16" s="62" t="s">
        <v>7</v>
      </c>
      <c r="D16" s="62" t="s">
        <v>7</v>
      </c>
      <c r="E16" s="62" t="s">
        <v>7</v>
      </c>
      <c r="F16" s="62" t="s">
        <v>7</v>
      </c>
      <c r="G16" s="62" t="s">
        <v>7</v>
      </c>
      <c r="H16" s="11"/>
      <c r="I16" s="61">
        <v>520</v>
      </c>
      <c r="J16" s="62" t="s">
        <v>7</v>
      </c>
      <c r="K16" s="62" t="s">
        <v>7</v>
      </c>
      <c r="L16" s="62" t="s">
        <v>7</v>
      </c>
      <c r="M16" s="62" t="s">
        <v>7</v>
      </c>
      <c r="N16" s="62" t="s">
        <v>7</v>
      </c>
      <c r="O16" s="28" t="s">
        <v>7</v>
      </c>
      <c r="P16" s="12">
        <v>0</v>
      </c>
    </row>
    <row r="17" spans="1:16" ht="18.75" customHeight="1">
      <c r="A17" s="33" t="s">
        <v>13</v>
      </c>
      <c r="B17" s="61">
        <v>800</v>
      </c>
      <c r="C17" s="62" t="s">
        <v>7</v>
      </c>
      <c r="D17" s="62" t="s">
        <v>7</v>
      </c>
      <c r="E17" s="62" t="s">
        <v>7</v>
      </c>
      <c r="F17" s="62" t="s">
        <v>7</v>
      </c>
      <c r="G17" s="62" t="s">
        <v>7</v>
      </c>
      <c r="H17" s="11"/>
      <c r="I17" s="61">
        <v>1000</v>
      </c>
      <c r="J17" s="62" t="s">
        <v>7</v>
      </c>
      <c r="K17" s="62" t="s">
        <v>7</v>
      </c>
      <c r="L17" s="62" t="s">
        <v>7</v>
      </c>
      <c r="M17" s="62" t="s">
        <v>7</v>
      </c>
      <c r="N17" s="62" t="s">
        <v>7</v>
      </c>
      <c r="O17" s="28" t="s">
        <v>7</v>
      </c>
      <c r="P17" s="12">
        <v>0</v>
      </c>
    </row>
    <row r="18" spans="1:16" ht="18.75" customHeight="1" thickBot="1">
      <c r="A18" s="34" t="s">
        <v>14</v>
      </c>
      <c r="B18" s="63">
        <v>0</v>
      </c>
      <c r="C18" s="64" t="s">
        <v>7</v>
      </c>
      <c r="D18" s="64" t="s">
        <v>7</v>
      </c>
      <c r="E18" s="64" t="s">
        <v>7</v>
      </c>
      <c r="F18" s="64" t="s">
        <v>7</v>
      </c>
      <c r="G18" s="64" t="s">
        <v>7</v>
      </c>
      <c r="H18" s="45">
        <v>190</v>
      </c>
      <c r="I18" s="63">
        <v>0</v>
      </c>
      <c r="J18" s="64" t="s">
        <v>7</v>
      </c>
      <c r="K18" s="64" t="s">
        <v>7</v>
      </c>
      <c r="L18" s="64" t="s">
        <v>7</v>
      </c>
      <c r="M18" s="64" t="s">
        <v>7</v>
      </c>
      <c r="N18" s="64" t="s">
        <v>7</v>
      </c>
      <c r="O18" s="27" t="s">
        <v>7</v>
      </c>
      <c r="P18" s="13">
        <v>190</v>
      </c>
    </row>
    <row r="19" spans="1:16" ht="18.75" customHeight="1" thickTop="1">
      <c r="A19" s="30" t="s">
        <v>15</v>
      </c>
      <c r="B19" s="59">
        <f>B20+B24+B27+B28+B30+B31+B32+B33</f>
        <v>15171</v>
      </c>
      <c r="C19" s="59">
        <f>C20+C24+C27+C28+C30+C31+C32+C33</f>
        <v>12451</v>
      </c>
      <c r="D19" s="59">
        <f>D20+D24+D27+D28+D30+D31+D32+D33</f>
        <v>1320</v>
      </c>
      <c r="E19" s="59">
        <f>E20+E24+E27+E28+E30+E31+E32+E33</f>
        <v>1260</v>
      </c>
      <c r="F19" s="59">
        <f>F20+F24+F27+F28+F30+F31+F32+F33</f>
        <v>120</v>
      </c>
      <c r="G19" s="59">
        <f>SUM(G20+G24+G27+G28+G29+G30+G31+G32+G33)</f>
        <v>20</v>
      </c>
      <c r="H19" s="59">
        <f>SUM(H20+H24+H27+H28+H29+H30+H31+H32+H33)</f>
        <v>108</v>
      </c>
      <c r="I19" s="59">
        <f>I20+I24+I27+I28+I30+I31+I32+I33</f>
        <v>15481</v>
      </c>
      <c r="J19" s="59">
        <f>J20+J24+J27+J28+J30+J31+J32+J33</f>
        <v>12451</v>
      </c>
      <c r="K19" s="59">
        <f>K20+K24+K27+K28+K30+K31+K32+K33</f>
        <v>1370</v>
      </c>
      <c r="L19" s="59">
        <f>L20+L24+L27+L28+L30+L31+L32+L33</f>
        <v>1520</v>
      </c>
      <c r="M19" s="59">
        <f>M20+M24+M27+M28+M30+M31+M32+M33</f>
        <v>120</v>
      </c>
      <c r="N19" s="59">
        <f>SUM(N20+N24+N27+N28+N29+N30+N31+N32+N33)</f>
        <v>20</v>
      </c>
      <c r="O19" s="25">
        <f aca="true" t="shared" si="0" ref="O19:O33">IF(D19=0,,(K19/D19)*100)</f>
        <v>103.78787878787878</v>
      </c>
      <c r="P19" s="26">
        <f>SUM(P20+P24+P27+P28+P29+P30+P31+P32+P33)</f>
        <v>118</v>
      </c>
    </row>
    <row r="20" spans="1:16" ht="18.75" customHeight="1">
      <c r="A20" s="32" t="s">
        <v>16</v>
      </c>
      <c r="B20" s="59">
        <f>B21+B22+B23</f>
        <v>1836</v>
      </c>
      <c r="C20" s="60">
        <f aca="true" t="shared" si="1" ref="C20:H20">SUM(C21:C23)</f>
        <v>10</v>
      </c>
      <c r="D20" s="60">
        <f t="shared" si="1"/>
        <v>646</v>
      </c>
      <c r="E20" s="60">
        <f t="shared" si="1"/>
        <v>1150</v>
      </c>
      <c r="F20" s="60">
        <f t="shared" si="1"/>
        <v>20</v>
      </c>
      <c r="G20" s="60">
        <f t="shared" si="1"/>
        <v>10</v>
      </c>
      <c r="H20" s="60">
        <f t="shared" si="1"/>
        <v>80</v>
      </c>
      <c r="I20" s="59">
        <f>I21+I22+I23</f>
        <v>2109</v>
      </c>
      <c r="J20" s="60">
        <f>SUM(J21:J23)</f>
        <v>10</v>
      </c>
      <c r="K20" s="60">
        <f>SUM(K21:K23)</f>
        <v>679</v>
      </c>
      <c r="L20" s="60">
        <f>SUM(L21:L23)</f>
        <v>1390</v>
      </c>
      <c r="M20" s="60">
        <f>SUM(M21:M23)</f>
        <v>20</v>
      </c>
      <c r="N20" s="60">
        <f>SUM(N21:N23)</f>
        <v>10</v>
      </c>
      <c r="O20" s="25">
        <f t="shared" si="0"/>
        <v>105.10835913312692</v>
      </c>
      <c r="P20" s="26">
        <f>SUM(P21:P23)</f>
        <v>80</v>
      </c>
    </row>
    <row r="21" spans="1:16" ht="18.75" customHeight="1">
      <c r="A21" s="33" t="s">
        <v>17</v>
      </c>
      <c r="B21" s="65">
        <f>C21+D21+E21+F21+G21</f>
        <v>216</v>
      </c>
      <c r="C21" s="66">
        <v>10</v>
      </c>
      <c r="D21" s="66">
        <v>96</v>
      </c>
      <c r="E21" s="67">
        <v>80</v>
      </c>
      <c r="F21" s="66">
        <v>20</v>
      </c>
      <c r="G21" s="66">
        <v>10</v>
      </c>
      <c r="H21" s="47">
        <v>50</v>
      </c>
      <c r="I21" s="65">
        <f>J21+K21+L21+M21+N21</f>
        <v>241</v>
      </c>
      <c r="J21" s="66">
        <v>10</v>
      </c>
      <c r="K21" s="66">
        <v>101</v>
      </c>
      <c r="L21" s="67">
        <v>100</v>
      </c>
      <c r="M21" s="66">
        <v>20</v>
      </c>
      <c r="N21" s="66">
        <v>10</v>
      </c>
      <c r="O21" s="25">
        <f t="shared" si="0"/>
        <v>105.20833333333333</v>
      </c>
      <c r="P21" s="12">
        <v>50</v>
      </c>
    </row>
    <row r="22" spans="1:16" ht="18.75" customHeight="1">
      <c r="A22" s="33" t="s">
        <v>18</v>
      </c>
      <c r="B22" s="65">
        <f>C22+D22+E22+F22</f>
        <v>800</v>
      </c>
      <c r="C22" s="66"/>
      <c r="D22" s="66"/>
      <c r="E22" s="67">
        <v>800</v>
      </c>
      <c r="F22" s="66"/>
      <c r="G22" s="66"/>
      <c r="H22" s="47">
        <v>0</v>
      </c>
      <c r="I22" s="65">
        <f>J22+K22+L22+M22</f>
        <v>1000</v>
      </c>
      <c r="J22" s="66"/>
      <c r="K22" s="66"/>
      <c r="L22" s="67">
        <v>1000</v>
      </c>
      <c r="M22" s="66"/>
      <c r="N22" s="66"/>
      <c r="O22" s="25">
        <f t="shared" si="0"/>
        <v>0</v>
      </c>
      <c r="P22" s="12">
        <v>0</v>
      </c>
    </row>
    <row r="23" spans="1:16" ht="18.75" customHeight="1">
      <c r="A23" s="33" t="s">
        <v>19</v>
      </c>
      <c r="B23" s="65">
        <f>C23+D23+E23+F23</f>
        <v>820</v>
      </c>
      <c r="C23" s="66"/>
      <c r="D23" s="66">
        <v>550</v>
      </c>
      <c r="E23" s="67">
        <v>270</v>
      </c>
      <c r="F23" s="66">
        <v>0</v>
      </c>
      <c r="G23" s="66"/>
      <c r="H23" s="47">
        <v>30</v>
      </c>
      <c r="I23" s="65">
        <f>J23+K23+L23+M23</f>
        <v>868</v>
      </c>
      <c r="J23" s="66"/>
      <c r="K23" s="66">
        <v>578</v>
      </c>
      <c r="L23" s="67">
        <v>290</v>
      </c>
      <c r="M23" s="66">
        <v>0</v>
      </c>
      <c r="N23" s="66"/>
      <c r="O23" s="25">
        <f t="shared" si="0"/>
        <v>105.09090909090911</v>
      </c>
      <c r="P23" s="12">
        <v>30</v>
      </c>
    </row>
    <row r="24" spans="1:16" ht="18.75" customHeight="1">
      <c r="A24" s="32" t="s">
        <v>20</v>
      </c>
      <c r="B24" s="59">
        <f aca="true" t="shared" si="2" ref="B24:G24">SUM(B25:B26)</f>
        <v>490</v>
      </c>
      <c r="C24" s="60">
        <f t="shared" si="2"/>
        <v>10</v>
      </c>
      <c r="D24" s="60">
        <f t="shared" si="2"/>
        <v>280</v>
      </c>
      <c r="E24" s="60">
        <f t="shared" si="2"/>
        <v>110</v>
      </c>
      <c r="F24" s="60">
        <f t="shared" si="2"/>
        <v>90</v>
      </c>
      <c r="G24" s="60">
        <f t="shared" si="2"/>
        <v>0</v>
      </c>
      <c r="H24" s="46"/>
      <c r="I24" s="59">
        <f aca="true" t="shared" si="3" ref="I24:N24">SUM(I25:I26)</f>
        <v>522</v>
      </c>
      <c r="J24" s="60">
        <f t="shared" si="3"/>
        <v>10</v>
      </c>
      <c r="K24" s="60">
        <f t="shared" si="3"/>
        <v>292</v>
      </c>
      <c r="L24" s="60">
        <f t="shared" si="3"/>
        <v>130</v>
      </c>
      <c r="M24" s="60">
        <f t="shared" si="3"/>
        <v>90</v>
      </c>
      <c r="N24" s="60">
        <f t="shared" si="3"/>
        <v>0</v>
      </c>
      <c r="O24" s="25">
        <f t="shared" si="0"/>
        <v>104.28571428571429</v>
      </c>
      <c r="P24" s="26">
        <f>SUM(P25:P26)</f>
        <v>10</v>
      </c>
    </row>
    <row r="25" spans="1:16" ht="18.75" customHeight="1">
      <c r="A25" s="33" t="s">
        <v>21</v>
      </c>
      <c r="B25" s="65">
        <f>C25+D25+E25+F25+G25</f>
        <v>110</v>
      </c>
      <c r="C25" s="66"/>
      <c r="D25" s="66">
        <v>20</v>
      </c>
      <c r="E25" s="67">
        <v>10</v>
      </c>
      <c r="F25" s="66">
        <v>80</v>
      </c>
      <c r="G25" s="66"/>
      <c r="H25" s="47"/>
      <c r="I25" s="65">
        <f>J25+K25+L25+M25+N25</f>
        <v>110</v>
      </c>
      <c r="J25" s="66"/>
      <c r="K25" s="66">
        <v>20</v>
      </c>
      <c r="L25" s="67">
        <v>10</v>
      </c>
      <c r="M25" s="66">
        <v>80</v>
      </c>
      <c r="N25" s="66"/>
      <c r="O25" s="25">
        <f t="shared" si="0"/>
        <v>100</v>
      </c>
      <c r="P25" s="12"/>
    </row>
    <row r="26" spans="1:16" ht="18.75" customHeight="1">
      <c r="A26" s="33" t="s">
        <v>22</v>
      </c>
      <c r="B26" s="65">
        <f aca="true" t="shared" si="4" ref="B26:B32">C26+D26+E26+F26</f>
        <v>380</v>
      </c>
      <c r="C26" s="66">
        <v>10</v>
      </c>
      <c r="D26" s="66">
        <v>260</v>
      </c>
      <c r="E26" s="67">
        <v>100</v>
      </c>
      <c r="F26" s="66">
        <v>10</v>
      </c>
      <c r="G26" s="66"/>
      <c r="H26" s="47">
        <v>10</v>
      </c>
      <c r="I26" s="65">
        <f aca="true" t="shared" si="5" ref="I26:I32">J26+K26+L26+M26</f>
        <v>412</v>
      </c>
      <c r="J26" s="66">
        <v>10</v>
      </c>
      <c r="K26" s="66">
        <v>272</v>
      </c>
      <c r="L26" s="67">
        <v>120</v>
      </c>
      <c r="M26" s="66">
        <v>10</v>
      </c>
      <c r="N26" s="66"/>
      <c r="O26" s="25">
        <f t="shared" si="0"/>
        <v>104.61538461538463</v>
      </c>
      <c r="P26" s="12">
        <v>10</v>
      </c>
    </row>
    <row r="27" spans="1:16" ht="18.75" customHeight="1">
      <c r="A27" s="32" t="s">
        <v>23</v>
      </c>
      <c r="B27" s="65">
        <f t="shared" si="4"/>
        <v>8847</v>
      </c>
      <c r="C27" s="66">
        <v>8847</v>
      </c>
      <c r="D27" s="66"/>
      <c r="E27" s="67"/>
      <c r="F27" s="66">
        <v>0</v>
      </c>
      <c r="G27" s="66"/>
      <c r="H27" s="48">
        <v>28</v>
      </c>
      <c r="I27" s="65">
        <f t="shared" si="5"/>
        <v>8847</v>
      </c>
      <c r="J27" s="66">
        <v>8847</v>
      </c>
      <c r="K27" s="66"/>
      <c r="L27" s="67"/>
      <c r="M27" s="66">
        <v>0</v>
      </c>
      <c r="N27" s="66"/>
      <c r="O27" s="25">
        <f t="shared" si="0"/>
        <v>0</v>
      </c>
      <c r="P27" s="14">
        <v>28</v>
      </c>
    </row>
    <row r="28" spans="1:16" ht="18.75" customHeight="1">
      <c r="A28" s="35" t="s">
        <v>24</v>
      </c>
      <c r="B28" s="65">
        <f t="shared" si="4"/>
        <v>2985</v>
      </c>
      <c r="C28" s="66">
        <v>2985</v>
      </c>
      <c r="D28" s="66"/>
      <c r="E28" s="67"/>
      <c r="F28" s="66"/>
      <c r="G28" s="66"/>
      <c r="H28" s="48">
        <v>0</v>
      </c>
      <c r="I28" s="65">
        <f t="shared" si="5"/>
        <v>2985</v>
      </c>
      <c r="J28" s="66">
        <v>2985</v>
      </c>
      <c r="K28" s="66"/>
      <c r="L28" s="67"/>
      <c r="M28" s="66"/>
      <c r="N28" s="66"/>
      <c r="O28" s="25">
        <f t="shared" si="0"/>
        <v>0</v>
      </c>
      <c r="P28" s="14">
        <v>0</v>
      </c>
    </row>
    <row r="29" spans="1:16" ht="18.75" customHeight="1">
      <c r="A29" s="32" t="s">
        <v>25</v>
      </c>
      <c r="B29" s="65">
        <f t="shared" si="4"/>
        <v>0</v>
      </c>
      <c r="C29" s="66"/>
      <c r="D29" s="66"/>
      <c r="E29" s="67"/>
      <c r="F29" s="66"/>
      <c r="G29" s="66"/>
      <c r="H29" s="48">
        <v>0</v>
      </c>
      <c r="I29" s="65">
        <f t="shared" si="5"/>
        <v>0</v>
      </c>
      <c r="J29" s="66"/>
      <c r="K29" s="66"/>
      <c r="L29" s="67"/>
      <c r="M29" s="66"/>
      <c r="N29" s="66"/>
      <c r="O29" s="25">
        <f t="shared" si="0"/>
        <v>0</v>
      </c>
      <c r="P29" s="14">
        <v>0</v>
      </c>
    </row>
    <row r="30" spans="1:16" ht="18.75" customHeight="1">
      <c r="A30" s="32" t="s">
        <v>26</v>
      </c>
      <c r="B30" s="65">
        <f t="shared" si="4"/>
        <v>198</v>
      </c>
      <c r="C30" s="66"/>
      <c r="D30" s="66">
        <v>198</v>
      </c>
      <c r="E30" s="67"/>
      <c r="F30" s="66"/>
      <c r="G30" s="66"/>
      <c r="H30" s="48">
        <v>0</v>
      </c>
      <c r="I30" s="65">
        <f t="shared" si="5"/>
        <v>203</v>
      </c>
      <c r="J30" s="66"/>
      <c r="K30" s="66">
        <v>203</v>
      </c>
      <c r="L30" s="67"/>
      <c r="M30" s="66"/>
      <c r="N30" s="66"/>
      <c r="O30" s="25">
        <f t="shared" si="0"/>
        <v>102.52525252525253</v>
      </c>
      <c r="P30" s="14">
        <v>0</v>
      </c>
    </row>
    <row r="31" spans="1:16" ht="18.75" customHeight="1">
      <c r="A31" s="42" t="s">
        <v>35</v>
      </c>
      <c r="B31" s="65">
        <f t="shared" si="4"/>
        <v>166</v>
      </c>
      <c r="C31" s="66"/>
      <c r="D31" s="66">
        <v>166</v>
      </c>
      <c r="E31" s="67"/>
      <c r="F31" s="68"/>
      <c r="G31" s="68"/>
      <c r="H31" s="49">
        <v>0</v>
      </c>
      <c r="I31" s="65">
        <f t="shared" si="5"/>
        <v>166</v>
      </c>
      <c r="J31" s="66"/>
      <c r="K31" s="66">
        <v>166</v>
      </c>
      <c r="L31" s="67"/>
      <c r="M31" s="68"/>
      <c r="N31" s="68"/>
      <c r="O31" s="25">
        <f t="shared" si="0"/>
        <v>100</v>
      </c>
      <c r="P31" s="43">
        <v>0</v>
      </c>
    </row>
    <row r="32" spans="1:16" ht="18.75" customHeight="1">
      <c r="A32" s="42" t="s">
        <v>36</v>
      </c>
      <c r="B32" s="65">
        <f t="shared" si="4"/>
        <v>370</v>
      </c>
      <c r="C32" s="69">
        <v>370</v>
      </c>
      <c r="D32" s="69"/>
      <c r="E32" s="69"/>
      <c r="F32" s="69"/>
      <c r="G32" s="68"/>
      <c r="H32" s="49">
        <v>0</v>
      </c>
      <c r="I32" s="65">
        <f t="shared" si="5"/>
        <v>370</v>
      </c>
      <c r="J32" s="69">
        <v>370</v>
      </c>
      <c r="K32" s="69"/>
      <c r="L32" s="69"/>
      <c r="M32" s="69"/>
      <c r="N32" s="68"/>
      <c r="O32" s="25">
        <f t="shared" si="0"/>
        <v>0</v>
      </c>
      <c r="P32" s="43">
        <v>0</v>
      </c>
    </row>
    <row r="33" spans="1:16" ht="18.75" customHeight="1" thickBot="1">
      <c r="A33" s="36" t="s">
        <v>27</v>
      </c>
      <c r="B33" s="70">
        <f>C33+D33+E33+F33+G33</f>
        <v>279</v>
      </c>
      <c r="C33" s="71">
        <v>229</v>
      </c>
      <c r="D33" s="71">
        <v>30</v>
      </c>
      <c r="E33" s="71">
        <v>0</v>
      </c>
      <c r="F33" s="71">
        <v>10</v>
      </c>
      <c r="G33" s="72">
        <v>10</v>
      </c>
      <c r="H33" s="50"/>
      <c r="I33" s="70">
        <f>J33+K33+L33+M33+N33</f>
        <v>279</v>
      </c>
      <c r="J33" s="71">
        <v>229</v>
      </c>
      <c r="K33" s="71">
        <v>30</v>
      </c>
      <c r="L33" s="71">
        <v>0</v>
      </c>
      <c r="M33" s="71">
        <v>10</v>
      </c>
      <c r="N33" s="72">
        <v>10</v>
      </c>
      <c r="O33" s="25">
        <f t="shared" si="0"/>
        <v>100</v>
      </c>
      <c r="P33" s="15">
        <v>0</v>
      </c>
    </row>
    <row r="34" spans="1:16" ht="18.75" customHeight="1" thickBot="1" thickTop="1">
      <c r="A34" s="36" t="s">
        <v>33</v>
      </c>
      <c r="B34" s="39">
        <f>SUM(B10-B19)</f>
        <v>0</v>
      </c>
      <c r="C34" s="40" t="s">
        <v>7</v>
      </c>
      <c r="D34" s="40" t="s">
        <v>7</v>
      </c>
      <c r="E34" s="41" t="s">
        <v>7</v>
      </c>
      <c r="F34" s="41" t="s">
        <v>7</v>
      </c>
      <c r="G34" s="23" t="s">
        <v>7</v>
      </c>
      <c r="H34" s="22">
        <f>SUM(H10-H19)</f>
        <v>82</v>
      </c>
      <c r="I34" s="19">
        <f>SUM(I10-I19)</f>
        <v>0</v>
      </c>
      <c r="J34" s="20" t="s">
        <v>7</v>
      </c>
      <c r="K34" s="20" t="s">
        <v>7</v>
      </c>
      <c r="L34" s="21" t="s">
        <v>7</v>
      </c>
      <c r="M34" s="21" t="s">
        <v>7</v>
      </c>
      <c r="N34" s="21" t="s">
        <v>7</v>
      </c>
      <c r="O34" s="23" t="s">
        <v>7</v>
      </c>
      <c r="P34" s="24">
        <f>SUM(P10-P19)</f>
        <v>72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7" t="s">
        <v>41</v>
      </c>
      <c r="B41" s="37"/>
      <c r="C41" s="37"/>
      <c r="D41" s="37"/>
      <c r="E41" s="37"/>
      <c r="F41" s="3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8" t="s">
        <v>43</v>
      </c>
      <c r="B42" s="38"/>
      <c r="C42" s="38"/>
      <c r="D42" s="38"/>
      <c r="E42" s="38"/>
      <c r="F42" s="38"/>
      <c r="G42" s="1"/>
      <c r="H42" s="1"/>
      <c r="K42" s="1"/>
      <c r="L42" s="1"/>
      <c r="M42" s="1"/>
      <c r="N42" s="1"/>
      <c r="O42" s="1"/>
    </row>
    <row r="43" spans="1:8" ht="12.75">
      <c r="A43" s="38" t="s">
        <v>44</v>
      </c>
      <c r="B43" s="38"/>
      <c r="C43" s="38"/>
      <c r="D43" s="38"/>
      <c r="E43" s="38"/>
      <c r="F43" s="3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2021-07-09T06:42:42Z</cp:lastPrinted>
  <dcterms:created xsi:type="dcterms:W3CDTF">2001-10-29T09:16:17Z</dcterms:created>
  <dcterms:modified xsi:type="dcterms:W3CDTF">2021-12-07T07:23:01Z</dcterms:modified>
  <cp:category/>
  <cp:version/>
  <cp:contentType/>
  <cp:contentStatus/>
</cp:coreProperties>
</file>