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<sst xmlns="http://schemas.openxmlformats.org/spreadsheetml/2006/main" count="160" uniqueCount="47">
  <si>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</si>
  <si>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</si>
  <si>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</si>
  <si>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</si>
  <si>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</si>
  <si>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</si>
  <si>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</si>
  <si>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</si>
  <si>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</si>
  <si>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</si>
  <si>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</si>
  <si>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</si>
  <si>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</si>
  <si>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</si>
  <si>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</si>
  <si>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</si>
  <si>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</si>
  <si>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</si>
  <si>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</si>
  <si>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</si>
  <si>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</si>
  <si>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</si>
  <si>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</si>
  <si>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</si>
  <si>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</si>
  <si>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</si>
  <si>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</si>
  <si>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</si>
  <si>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</si>
  <si>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</si>
  <si>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</si>
  <si>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</si>
  <si>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</si>
  <si>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</si>
  <si>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</si>
  <si>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</si>
  <si>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</si>
  <si>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</si>
  <si>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2019-2020</t>
  </si>
  <si>
    <t>Finanční plán na rok 2020</t>
  </si>
  <si>
    <t>Střednědobý rozpočtový plán vychází z finančního plánu na rok 2018 a z předpokládaných nákladů a výnosů pro roky 2019-2020</t>
  </si>
  <si>
    <t>otisk razítka:</t>
  </si>
  <si>
    <t>Organizace:  MŠ Čínská</t>
  </si>
  <si>
    <t>Datum: 8.11.2017</t>
  </si>
  <si>
    <t>Zpracoval: Dvořáková</t>
  </si>
  <si>
    <t>tel.: 604504383</t>
  </si>
  <si>
    <t>Schválil: Veronika Ryvolová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</si>
</sst>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1" fillId="0" borderId="26" xfId="0" applyNumberFormat="1" applyFont="1" applyBorder="1" applyAlignment="1" applyProtection="1">
      <alignment horizontal="center"/>
      <protection locked="0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29" xfId="0" applyNumberFormat="1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41" fontId="1" fillId="0" borderId="35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/>
      <protection locked="0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0" fillId="0" borderId="37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 shrinkToFit="1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6" sqref="B16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0" t="s">
        <v>38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49" t="s">
        <v>42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1" t="s">
        <v>33</v>
      </c>
    </row>
    <row r="5" spans="1:15" ht="14.25" customHeight="1" thickTop="1">
      <c r="A5" s="4"/>
      <c r="B5" s="88" t="s">
        <v>37</v>
      </c>
      <c r="C5" s="89"/>
      <c r="D5" s="89"/>
      <c r="E5" s="89"/>
      <c r="F5" s="89"/>
      <c r="G5" s="89"/>
      <c r="H5" s="90"/>
      <c r="I5" s="91" t="s">
        <v>39</v>
      </c>
      <c r="J5" s="92"/>
      <c r="K5" s="92"/>
      <c r="L5" s="92"/>
      <c r="M5" s="92"/>
      <c r="N5" s="92"/>
      <c r="O5" s="93"/>
    </row>
    <row r="6" spans="1:15" ht="23.25" customHeight="1">
      <c r="A6" s="86" t="s">
        <v>0</v>
      </c>
      <c r="B6" s="70" t="s">
        <v>30</v>
      </c>
      <c r="C6" s="72" t="s">
        <v>1</v>
      </c>
      <c r="D6" s="72" t="s">
        <v>2</v>
      </c>
      <c r="E6" s="72" t="s">
        <v>3</v>
      </c>
      <c r="F6" s="72" t="s">
        <v>4</v>
      </c>
      <c r="G6" s="77" t="s">
        <v>5</v>
      </c>
      <c r="H6" s="81" t="s">
        <v>31</v>
      </c>
      <c r="I6" s="70" t="s">
        <v>32</v>
      </c>
      <c r="J6" s="72" t="s">
        <v>1</v>
      </c>
      <c r="K6" s="72" t="s">
        <v>2</v>
      </c>
      <c r="L6" s="72" t="s">
        <v>3</v>
      </c>
      <c r="M6" s="72" t="s">
        <v>4</v>
      </c>
      <c r="N6" s="72" t="s">
        <v>5</v>
      </c>
      <c r="O6" s="84" t="s">
        <v>31</v>
      </c>
    </row>
    <row r="7" spans="1:15" ht="18.75" customHeight="1">
      <c r="A7" s="86"/>
      <c r="B7" s="70"/>
      <c r="C7" s="73"/>
      <c r="D7" s="73"/>
      <c r="E7" s="75"/>
      <c r="F7" s="75"/>
      <c r="G7" s="78"/>
      <c r="H7" s="82"/>
      <c r="I7" s="70"/>
      <c r="J7" s="73"/>
      <c r="K7" s="73"/>
      <c r="L7" s="75"/>
      <c r="M7" s="75"/>
      <c r="N7" s="75"/>
      <c r="O7" s="84"/>
    </row>
    <row r="8" spans="1:15" ht="17.25" customHeight="1">
      <c r="A8" s="87"/>
      <c r="B8" s="71"/>
      <c r="C8" s="74"/>
      <c r="D8" s="74"/>
      <c r="E8" s="76"/>
      <c r="F8" s="76"/>
      <c r="G8" s="79"/>
      <c r="H8" s="83"/>
      <c r="I8" s="71"/>
      <c r="J8" s="74"/>
      <c r="K8" s="74"/>
      <c r="L8" s="76"/>
      <c r="M8" s="76"/>
      <c r="N8" s="76"/>
      <c r="O8" s="85"/>
    </row>
    <row r="9" spans="1:15" ht="18.75" customHeight="1">
      <c r="A9" s="42" t="s">
        <v>6</v>
      </c>
      <c r="B9" s="25">
        <f>SUM(B10:B14)</f>
        <v>13230</v>
      </c>
      <c r="C9" s="62" t="s">
        <v>7</v>
      </c>
      <c r="D9" s="62" t="s">
        <v>7</v>
      </c>
      <c r="E9" s="63" t="s">
        <v>7</v>
      </c>
      <c r="F9" s="26" t="s">
        <v>7</v>
      </c>
      <c r="G9" s="26" t="s">
        <v>7</v>
      </c>
      <c r="H9" s="27">
        <f>SUM(H15:H17)</f>
        <v>130</v>
      </c>
      <c r="I9" s="25">
        <f>SUM(I10:I14)</f>
        <v>14300</v>
      </c>
      <c r="J9" s="62" t="s">
        <v>7</v>
      </c>
      <c r="K9" s="62" t="s">
        <v>7</v>
      </c>
      <c r="L9" s="63" t="s">
        <v>7</v>
      </c>
      <c r="M9" s="26" t="s">
        <v>7</v>
      </c>
      <c r="N9" s="26" t="s">
        <v>7</v>
      </c>
      <c r="O9" s="40">
        <f>SUM(O15:O17)</f>
        <v>130</v>
      </c>
    </row>
    <row r="10" spans="1:15" ht="18.75" customHeight="1">
      <c r="A10" s="43" t="s">
        <v>8</v>
      </c>
      <c r="B10" s="64">
        <v>9400</v>
      </c>
      <c r="C10" s="65" t="s">
        <v>7</v>
      </c>
      <c r="D10" s="65" t="s">
        <v>7</v>
      </c>
      <c r="E10" s="66" t="s">
        <v>7</v>
      </c>
      <c r="F10" s="28" t="s">
        <v>7</v>
      </c>
      <c r="G10" s="28" t="s">
        <v>7</v>
      </c>
      <c r="H10" s="30" t="s">
        <v>7</v>
      </c>
      <c r="I10" s="64">
        <v>10300</v>
      </c>
      <c r="J10" s="65" t="s">
        <v>7</v>
      </c>
      <c r="K10" s="65" t="s">
        <v>7</v>
      </c>
      <c r="L10" s="66" t="s">
        <v>7</v>
      </c>
      <c r="M10" s="28" t="s">
        <v>7</v>
      </c>
      <c r="N10" s="28" t="s">
        <v>7</v>
      </c>
      <c r="O10" s="41" t="s">
        <v>7</v>
      </c>
    </row>
    <row r="11" spans="1:15" ht="18.75" customHeight="1">
      <c r="A11" s="43" t="s">
        <v>9</v>
      </c>
      <c r="B11" s="64">
        <v>1780</v>
      </c>
      <c r="C11" s="65" t="s">
        <v>7</v>
      </c>
      <c r="D11" s="65" t="s">
        <v>7</v>
      </c>
      <c r="E11" s="66" t="s">
        <v>7</v>
      </c>
      <c r="F11" s="28" t="s">
        <v>7</v>
      </c>
      <c r="G11" s="28" t="s">
        <v>7</v>
      </c>
      <c r="H11" s="30" t="s">
        <v>7</v>
      </c>
      <c r="I11" s="64">
        <v>1870</v>
      </c>
      <c r="J11" s="65" t="s">
        <v>7</v>
      </c>
      <c r="K11" s="65" t="s">
        <v>7</v>
      </c>
      <c r="L11" s="66" t="s">
        <v>7</v>
      </c>
      <c r="M11" s="28" t="s">
        <v>7</v>
      </c>
      <c r="N11" s="28" t="s">
        <v>7</v>
      </c>
      <c r="O11" s="41" t="s">
        <v>7</v>
      </c>
    </row>
    <row r="12" spans="1:15" ht="18.75" customHeight="1">
      <c r="A12" s="43" t="s">
        <v>10</v>
      </c>
      <c r="B12" s="64">
        <v>90</v>
      </c>
      <c r="C12" s="65" t="s">
        <v>7</v>
      </c>
      <c r="D12" s="65" t="s">
        <v>7</v>
      </c>
      <c r="E12" s="66" t="s">
        <v>7</v>
      </c>
      <c r="F12" s="28" t="s">
        <v>7</v>
      </c>
      <c r="G12" s="28" t="s">
        <v>7</v>
      </c>
      <c r="H12" s="30" t="s">
        <v>7</v>
      </c>
      <c r="I12" s="64">
        <v>90</v>
      </c>
      <c r="J12" s="65" t="s">
        <v>7</v>
      </c>
      <c r="K12" s="65" t="s">
        <v>7</v>
      </c>
      <c r="L12" s="66" t="s">
        <v>7</v>
      </c>
      <c r="M12" s="28" t="s">
        <v>7</v>
      </c>
      <c r="N12" s="28" t="s">
        <v>7</v>
      </c>
      <c r="O12" s="41" t="s">
        <v>7</v>
      </c>
    </row>
    <row r="13" spans="1:15" ht="18.75" customHeight="1">
      <c r="A13" s="43" t="s">
        <v>11</v>
      </c>
      <c r="B13" s="64">
        <v>40</v>
      </c>
      <c r="C13" s="65" t="s">
        <v>7</v>
      </c>
      <c r="D13" s="65" t="s">
        <v>7</v>
      </c>
      <c r="E13" s="66" t="s">
        <v>7</v>
      </c>
      <c r="F13" s="28" t="s">
        <v>7</v>
      </c>
      <c r="G13" s="28" t="s">
        <v>7</v>
      </c>
      <c r="H13" s="30" t="s">
        <v>7</v>
      </c>
      <c r="I13" s="64">
        <v>40</v>
      </c>
      <c r="J13" s="65" t="s">
        <v>7</v>
      </c>
      <c r="K13" s="65" t="s">
        <v>7</v>
      </c>
      <c r="L13" s="66" t="s">
        <v>7</v>
      </c>
      <c r="M13" s="28" t="s">
        <v>7</v>
      </c>
      <c r="N13" s="28" t="s">
        <v>7</v>
      </c>
      <c r="O13" s="41" t="s">
        <v>7</v>
      </c>
    </row>
    <row r="14" spans="1:15" ht="18.75" customHeight="1">
      <c r="A14" s="44" t="s">
        <v>12</v>
      </c>
      <c r="B14" s="12">
        <f>SUM(B15:B17)</f>
        <v>1920</v>
      </c>
      <c r="C14" s="29" t="s">
        <v>7</v>
      </c>
      <c r="D14" s="29" t="s">
        <v>7</v>
      </c>
      <c r="E14" s="29" t="s">
        <v>7</v>
      </c>
      <c r="F14" s="29" t="s">
        <v>7</v>
      </c>
      <c r="G14" s="29" t="s">
        <v>7</v>
      </c>
      <c r="H14" s="31">
        <f>SUM(H15:H17)</f>
        <v>130</v>
      </c>
      <c r="I14" s="12">
        <f>SUM(I15:I17)</f>
        <v>2000</v>
      </c>
      <c r="J14" s="29" t="s">
        <v>7</v>
      </c>
      <c r="K14" s="29" t="s">
        <v>7</v>
      </c>
      <c r="L14" s="29" t="s">
        <v>7</v>
      </c>
      <c r="M14" s="29" t="s">
        <v>7</v>
      </c>
      <c r="N14" s="29" t="s">
        <v>7</v>
      </c>
      <c r="O14" s="40">
        <f>SUM(O15:O17)</f>
        <v>130</v>
      </c>
    </row>
    <row r="15" spans="1:15" ht="18.75" customHeight="1">
      <c r="A15" s="45" t="s">
        <v>13</v>
      </c>
      <c r="B15" s="13">
        <v>765</v>
      </c>
      <c r="C15" s="32" t="s">
        <v>7</v>
      </c>
      <c r="D15" s="32" t="s">
        <v>7</v>
      </c>
      <c r="E15" s="32" t="s">
        <v>7</v>
      </c>
      <c r="F15" s="32" t="s">
        <v>7</v>
      </c>
      <c r="G15" s="32" t="s">
        <v>7</v>
      </c>
      <c r="H15" s="14"/>
      <c r="I15" s="13">
        <v>790</v>
      </c>
      <c r="J15" s="32" t="s">
        <v>7</v>
      </c>
      <c r="K15" s="32" t="s">
        <v>7</v>
      </c>
      <c r="L15" s="32" t="s">
        <v>7</v>
      </c>
      <c r="M15" s="32" t="s">
        <v>7</v>
      </c>
      <c r="N15" s="32" t="s">
        <v>7</v>
      </c>
      <c r="O15" s="15"/>
    </row>
    <row r="16" spans="1:15" ht="18.75" customHeight="1">
      <c r="A16" s="45" t="s">
        <v>14</v>
      </c>
      <c r="B16" s="13">
        <v>1050</v>
      </c>
      <c r="C16" s="32" t="s">
        <v>7</v>
      </c>
      <c r="D16" s="32" t="s">
        <v>7</v>
      </c>
      <c r="E16" s="32" t="s">
        <v>7</v>
      </c>
      <c r="F16" s="32" t="s">
        <v>7</v>
      </c>
      <c r="G16" s="32" t="s">
        <v>7</v>
      </c>
      <c r="H16" s="14"/>
      <c r="I16" s="13">
        <v>1100</v>
      </c>
      <c r="J16" s="32" t="s">
        <v>7</v>
      </c>
      <c r="K16" s="32" t="s">
        <v>7</v>
      </c>
      <c r="L16" s="32" t="s">
        <v>7</v>
      </c>
      <c r="M16" s="32" t="s">
        <v>7</v>
      </c>
      <c r="N16" s="32" t="s">
        <v>7</v>
      </c>
      <c r="O16" s="15"/>
    </row>
    <row r="17" spans="1:15" ht="18.75" customHeight="1" thickBot="1">
      <c r="A17" s="46" t="s">
        <v>15</v>
      </c>
      <c r="B17" s="16">
        <v>105</v>
      </c>
      <c r="C17" s="33" t="s">
        <v>7</v>
      </c>
      <c r="D17" s="33" t="s">
        <v>7</v>
      </c>
      <c r="E17" s="33" t="s">
        <v>7</v>
      </c>
      <c r="F17" s="33" t="s">
        <v>7</v>
      </c>
      <c r="G17" s="33" t="s">
        <v>7</v>
      </c>
      <c r="H17" s="17">
        <v>130</v>
      </c>
      <c r="I17" s="16">
        <v>110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18">
        <v>130</v>
      </c>
    </row>
    <row r="18" spans="1:15" ht="18.75" customHeight="1" thickTop="1">
      <c r="A18" s="42" t="s">
        <v>16</v>
      </c>
      <c r="B18" s="12">
        <f>B19+B23+B26+B27+B29+B30+B31+B32</f>
        <v>13230</v>
      </c>
      <c r="C18" s="12">
        <f>C19+C23+C26+C27+C29+C30+C31+C32</f>
        <v>9400</v>
      </c>
      <c r="D18" s="12">
        <f>D19+D23+D26+D27+D29+D30+D31+D32</f>
        <v>1780</v>
      </c>
      <c r="E18" s="12">
        <f>E19+E23+E26+E27+E29+E30+E31+E32</f>
        <v>1920</v>
      </c>
      <c r="F18" s="12">
        <f>F19+F23+F26+F27+F29+F30+F31+F32</f>
        <v>90</v>
      </c>
      <c r="G18" s="12">
        <f>SUM(G19+G23+G26+G27+G28+G29+G30+G31+G32)</f>
        <v>40</v>
      </c>
      <c r="H18" s="59">
        <f>SUM(H19+H23+H26+H27+H28+H29+H30+H31+H32)</f>
        <v>103</v>
      </c>
      <c r="I18" s="12">
        <f>I19+I23+I26+I27+I29+I30+I31+I32</f>
        <v>14300</v>
      </c>
      <c r="J18" s="12">
        <f>J19+J23+J26+J27+J29+J30+J31+J32</f>
        <v>10300</v>
      </c>
      <c r="K18" s="12">
        <f>K19+K23+K26+K27+K29+K30+K31+K32</f>
        <v>1870</v>
      </c>
      <c r="L18" s="12">
        <f>L19+L23+L26+L27+L29+L30+L31+L32</f>
        <v>2000</v>
      </c>
      <c r="M18" s="12">
        <f>M19+M23+M26+M27+M29+M30+M31+M32</f>
        <v>90</v>
      </c>
      <c r="N18" s="12">
        <f>SUM(N19+N23+N26+N27+N28+N29+N30+N31+N32)</f>
        <v>40</v>
      </c>
      <c r="O18" s="60">
        <f>SUM(O19+O23+O26+O27+O28+O29+O30+O31+O32)</f>
        <v>103</v>
      </c>
    </row>
    <row r="19" spans="1:15" ht="18.75" customHeight="1">
      <c r="A19" s="44" t="s">
        <v>17</v>
      </c>
      <c r="B19" s="12">
        <f>B20+B21+B22</f>
        <v>2192</v>
      </c>
      <c r="C19" s="29">
        <f aca="true" t="shared" si="0" ref="C19:H19">SUM(C20:C22)</f>
        <v>12</v>
      </c>
      <c r="D19" s="29">
        <f t="shared" si="0"/>
        <v>535</v>
      </c>
      <c r="E19" s="29">
        <f t="shared" si="0"/>
        <v>1620</v>
      </c>
      <c r="F19" s="29">
        <f t="shared" si="0"/>
        <v>5</v>
      </c>
      <c r="G19" s="29">
        <f t="shared" si="0"/>
        <v>20</v>
      </c>
      <c r="H19" s="31">
        <f t="shared" si="0"/>
        <v>54</v>
      </c>
      <c r="I19" s="12">
        <f>I20+I21+I22</f>
        <v>2301</v>
      </c>
      <c r="J19" s="29">
        <f aca="true" t="shared" si="1" ref="J19:O19">SUM(J20:J22)</f>
        <v>12</v>
      </c>
      <c r="K19" s="29">
        <f t="shared" si="1"/>
        <v>579</v>
      </c>
      <c r="L19" s="29">
        <f t="shared" si="1"/>
        <v>1685</v>
      </c>
      <c r="M19" s="29">
        <f t="shared" si="1"/>
        <v>5</v>
      </c>
      <c r="N19" s="29">
        <f t="shared" si="1"/>
        <v>20</v>
      </c>
      <c r="O19" s="40">
        <f t="shared" si="1"/>
        <v>54</v>
      </c>
    </row>
    <row r="20" spans="1:15" ht="18.75" customHeight="1">
      <c r="A20" s="45" t="s">
        <v>18</v>
      </c>
      <c r="B20" s="67">
        <f>C20+D20+E20+F20+G20</f>
        <v>222</v>
      </c>
      <c r="C20" s="5">
        <v>12</v>
      </c>
      <c r="D20" s="5">
        <v>95</v>
      </c>
      <c r="E20" s="68">
        <v>90</v>
      </c>
      <c r="F20" s="5">
        <v>5</v>
      </c>
      <c r="G20" s="5">
        <v>20</v>
      </c>
      <c r="H20" s="14">
        <v>12</v>
      </c>
      <c r="I20" s="67">
        <f>J20+K20+L20+M20+N20</f>
        <v>236</v>
      </c>
      <c r="J20" s="5">
        <v>12</v>
      </c>
      <c r="K20" s="5">
        <v>109</v>
      </c>
      <c r="L20" s="68">
        <v>90</v>
      </c>
      <c r="M20" s="5">
        <v>5</v>
      </c>
      <c r="N20" s="5">
        <v>20</v>
      </c>
      <c r="O20" s="15">
        <v>12</v>
      </c>
    </row>
    <row r="21" spans="1:15" ht="18.75" customHeight="1">
      <c r="A21" s="45" t="s">
        <v>19</v>
      </c>
      <c r="B21" s="67">
        <f>C21+D21+E21+F21</f>
        <v>1050</v>
      </c>
      <c r="C21" s="5"/>
      <c r="D21" s="5"/>
      <c r="E21" s="68">
        <v>1050</v>
      </c>
      <c r="F21" s="5"/>
      <c r="G21" s="5"/>
      <c r="H21" s="14"/>
      <c r="I21" s="67">
        <f>J21+K21+L21+M21</f>
        <v>1100</v>
      </c>
      <c r="J21" s="5"/>
      <c r="K21" s="5"/>
      <c r="L21" s="68">
        <v>1100</v>
      </c>
      <c r="M21" s="5"/>
      <c r="N21" s="5"/>
      <c r="O21" s="15"/>
    </row>
    <row r="22" spans="1:15" ht="18.75" customHeight="1">
      <c r="A22" s="45" t="s">
        <v>20</v>
      </c>
      <c r="B22" s="67">
        <f>C22+D22+E22+F22</f>
        <v>920</v>
      </c>
      <c r="C22" s="5"/>
      <c r="D22" s="5">
        <v>440</v>
      </c>
      <c r="E22" s="68">
        <v>480</v>
      </c>
      <c r="F22" s="5">
        <v>0</v>
      </c>
      <c r="G22" s="5"/>
      <c r="H22" s="14">
        <v>42</v>
      </c>
      <c r="I22" s="67">
        <f>J22+K22+L22+M22</f>
        <v>965</v>
      </c>
      <c r="J22" s="5"/>
      <c r="K22" s="5">
        <v>470</v>
      </c>
      <c r="L22" s="68">
        <v>495</v>
      </c>
      <c r="M22" s="5">
        <v>0</v>
      </c>
      <c r="N22" s="5"/>
      <c r="O22" s="15">
        <v>42</v>
      </c>
    </row>
    <row r="23" spans="1:15" ht="18.75" customHeight="1">
      <c r="A23" s="44" t="s">
        <v>21</v>
      </c>
      <c r="B23" s="12">
        <f aca="true" t="shared" si="2" ref="B23:G23">SUM(B24:B25)</f>
        <v>522</v>
      </c>
      <c r="C23" s="29">
        <f t="shared" si="2"/>
        <v>12</v>
      </c>
      <c r="D23" s="29">
        <f t="shared" si="2"/>
        <v>230</v>
      </c>
      <c r="E23" s="29">
        <f t="shared" si="2"/>
        <v>195</v>
      </c>
      <c r="F23" s="29">
        <f t="shared" si="2"/>
        <v>85</v>
      </c>
      <c r="G23" s="29">
        <f t="shared" si="2"/>
        <v>0</v>
      </c>
      <c r="H23" s="31">
        <f aca="true" t="shared" si="3" ref="H23:N23">SUM(H24:H25)</f>
        <v>25</v>
      </c>
      <c r="I23" s="12">
        <f t="shared" si="3"/>
        <v>572</v>
      </c>
      <c r="J23" s="29">
        <f t="shared" si="3"/>
        <v>12</v>
      </c>
      <c r="K23" s="29">
        <f t="shared" si="3"/>
        <v>270</v>
      </c>
      <c r="L23" s="29">
        <f t="shared" si="3"/>
        <v>205</v>
      </c>
      <c r="M23" s="29">
        <f t="shared" si="3"/>
        <v>85</v>
      </c>
      <c r="N23" s="29">
        <f t="shared" si="3"/>
        <v>0</v>
      </c>
      <c r="O23" s="40">
        <f>SUM(O24:O25)</f>
        <v>25</v>
      </c>
    </row>
    <row r="24" spans="1:15" ht="18.75" customHeight="1">
      <c r="A24" s="45" t="s">
        <v>22</v>
      </c>
      <c r="B24" s="67">
        <f>C24+D24+E24+F24+G24</f>
        <v>90</v>
      </c>
      <c r="C24" s="5"/>
      <c r="D24" s="5">
        <v>10</v>
      </c>
      <c r="E24" s="68">
        <v>0</v>
      </c>
      <c r="F24" s="5">
        <v>80</v>
      </c>
      <c r="G24" s="5"/>
      <c r="H24" s="14"/>
      <c r="I24" s="67">
        <f>J24+K24+L24+M24+N24</f>
        <v>100</v>
      </c>
      <c r="J24" s="5"/>
      <c r="K24" s="5">
        <v>20</v>
      </c>
      <c r="L24" s="68">
        <v>0</v>
      </c>
      <c r="M24" s="5">
        <v>80</v>
      </c>
      <c r="N24" s="5"/>
      <c r="O24" s="15"/>
    </row>
    <row r="25" spans="1:15" ht="18.75" customHeight="1">
      <c r="A25" s="45" t="s">
        <v>23</v>
      </c>
      <c r="B25" s="67">
        <f aca="true" t="shared" si="4" ref="B25:B31">C25+D25+E25+F25</f>
        <v>432</v>
      </c>
      <c r="C25" s="5">
        <v>12</v>
      </c>
      <c r="D25" s="5">
        <v>220</v>
      </c>
      <c r="E25" s="68">
        <v>195</v>
      </c>
      <c r="F25" s="5">
        <v>5</v>
      </c>
      <c r="G25" s="5"/>
      <c r="H25" s="14">
        <v>25</v>
      </c>
      <c r="I25" s="67">
        <f aca="true" t="shared" si="5" ref="I25:I31">J25+K25+L25+M25</f>
        <v>472</v>
      </c>
      <c r="J25" s="5">
        <v>12</v>
      </c>
      <c r="K25" s="5">
        <v>250</v>
      </c>
      <c r="L25" s="68">
        <v>205</v>
      </c>
      <c r="M25" s="5">
        <v>5</v>
      </c>
      <c r="N25" s="5"/>
      <c r="O25" s="15">
        <v>25</v>
      </c>
    </row>
    <row r="26" spans="1:15" ht="18.75" customHeight="1">
      <c r="A26" s="44" t="s">
        <v>24</v>
      </c>
      <c r="B26" s="67">
        <f t="shared" si="4"/>
        <v>7310</v>
      </c>
      <c r="C26" s="5">
        <v>6850</v>
      </c>
      <c r="D26" s="5">
        <v>460</v>
      </c>
      <c r="E26" s="68"/>
      <c r="F26" s="5">
        <v>0</v>
      </c>
      <c r="G26" s="5"/>
      <c r="H26" s="19">
        <v>24</v>
      </c>
      <c r="I26" s="67">
        <f t="shared" si="5"/>
        <v>7990</v>
      </c>
      <c r="J26" s="5">
        <v>7530</v>
      </c>
      <c r="K26" s="5">
        <v>460</v>
      </c>
      <c r="L26" s="68"/>
      <c r="M26" s="5">
        <v>0</v>
      </c>
      <c r="N26" s="5"/>
      <c r="O26" s="20">
        <v>24</v>
      </c>
    </row>
    <row r="27" spans="1:15" ht="18.75" customHeight="1">
      <c r="A27" s="47" t="s">
        <v>25</v>
      </c>
      <c r="B27" s="67">
        <f t="shared" si="4"/>
        <v>2467</v>
      </c>
      <c r="C27" s="5">
        <v>2330</v>
      </c>
      <c r="D27" s="5">
        <v>137</v>
      </c>
      <c r="E27" s="68"/>
      <c r="F27" s="5"/>
      <c r="G27" s="5"/>
      <c r="H27" s="19"/>
      <c r="I27" s="67">
        <f t="shared" si="5"/>
        <v>2697</v>
      </c>
      <c r="J27" s="5">
        <v>2560</v>
      </c>
      <c r="K27" s="5">
        <v>137</v>
      </c>
      <c r="L27" s="68"/>
      <c r="M27" s="5"/>
      <c r="N27" s="5"/>
      <c r="O27" s="20"/>
    </row>
    <row r="28" spans="1:15" ht="18.75" customHeight="1">
      <c r="A28" s="44" t="s">
        <v>26</v>
      </c>
      <c r="B28" s="67">
        <f t="shared" si="4"/>
        <v>0</v>
      </c>
      <c r="C28" s="5"/>
      <c r="D28" s="5"/>
      <c r="E28" s="68"/>
      <c r="F28" s="5"/>
      <c r="G28" s="5"/>
      <c r="H28" s="19"/>
      <c r="I28" s="67">
        <f t="shared" si="5"/>
        <v>0</v>
      </c>
      <c r="J28" s="5"/>
      <c r="K28" s="5"/>
      <c r="L28" s="68"/>
      <c r="M28" s="5"/>
      <c r="N28" s="5"/>
      <c r="O28" s="20"/>
    </row>
    <row r="29" spans="1:15" ht="18.75" customHeight="1">
      <c r="A29" s="44" t="s">
        <v>27</v>
      </c>
      <c r="B29" s="67">
        <f t="shared" si="4"/>
        <v>263</v>
      </c>
      <c r="C29" s="5"/>
      <c r="D29" s="5">
        <v>263</v>
      </c>
      <c r="E29" s="68"/>
      <c r="F29" s="5"/>
      <c r="G29" s="5"/>
      <c r="H29" s="19"/>
      <c r="I29" s="67">
        <f t="shared" si="5"/>
        <v>263</v>
      </c>
      <c r="J29" s="5"/>
      <c r="K29" s="5">
        <v>263</v>
      </c>
      <c r="L29" s="68"/>
      <c r="M29" s="5"/>
      <c r="N29" s="5"/>
      <c r="O29" s="20"/>
    </row>
    <row r="30" spans="1:15" ht="18.75" customHeight="1">
      <c r="A30" s="55" t="s">
        <v>35</v>
      </c>
      <c r="B30" s="67">
        <f t="shared" si="4"/>
        <v>131</v>
      </c>
      <c r="C30" s="5"/>
      <c r="D30" s="5">
        <v>131</v>
      </c>
      <c r="E30" s="68"/>
      <c r="F30" s="57"/>
      <c r="G30" s="57"/>
      <c r="H30" s="56"/>
      <c r="I30" s="67">
        <f t="shared" si="5"/>
        <v>131</v>
      </c>
      <c r="J30" s="5"/>
      <c r="K30" s="5">
        <v>131</v>
      </c>
      <c r="L30" s="68"/>
      <c r="M30" s="57"/>
      <c r="N30" s="57"/>
      <c r="O30" s="58"/>
    </row>
    <row r="31" spans="1:15" ht="18.75" customHeight="1">
      <c r="A31" s="55" t="s">
        <v>36</v>
      </c>
      <c r="B31" s="67">
        <f t="shared" si="4"/>
        <v>0</v>
      </c>
      <c r="C31" s="51"/>
      <c r="D31" s="51"/>
      <c r="E31" s="51"/>
      <c r="F31" s="51"/>
      <c r="G31" s="57"/>
      <c r="H31" s="56"/>
      <c r="I31" s="67">
        <f t="shared" si="5"/>
        <v>0</v>
      </c>
      <c r="J31" s="51"/>
      <c r="K31" s="51"/>
      <c r="L31" s="51"/>
      <c r="M31" s="51"/>
      <c r="N31" s="57"/>
      <c r="O31" s="58"/>
    </row>
    <row r="32" spans="1:15" ht="18.75" customHeight="1" thickBot="1">
      <c r="A32" s="48" t="s">
        <v>28</v>
      </c>
      <c r="B32" s="69">
        <f>C32+D32+E32+F32+G32</f>
        <v>345</v>
      </c>
      <c r="C32" s="21">
        <v>196</v>
      </c>
      <c r="D32" s="21">
        <v>24</v>
      </c>
      <c r="E32" s="21">
        <v>105</v>
      </c>
      <c r="F32" s="21"/>
      <c r="G32" s="22">
        <v>20</v>
      </c>
      <c r="H32" s="23"/>
      <c r="I32" s="69">
        <f>J32+K32+L32+M32+N32</f>
        <v>346</v>
      </c>
      <c r="J32" s="21">
        <v>186</v>
      </c>
      <c r="K32" s="21">
        <v>30</v>
      </c>
      <c r="L32" s="21">
        <v>110</v>
      </c>
      <c r="M32" s="21"/>
      <c r="N32" s="22">
        <v>20</v>
      </c>
      <c r="O32" s="24"/>
    </row>
    <row r="33" spans="1:15" ht="18.75" customHeight="1" thickBot="1" thickTop="1">
      <c r="A33" s="48" t="s">
        <v>34</v>
      </c>
      <c r="B33" s="52">
        <f>SUM(B9-B18)</f>
        <v>0</v>
      </c>
      <c r="C33" s="53" t="s">
        <v>7</v>
      </c>
      <c r="D33" s="53" t="s">
        <v>7</v>
      </c>
      <c r="E33" s="54" t="s">
        <v>7</v>
      </c>
      <c r="F33" s="54" t="s">
        <v>7</v>
      </c>
      <c r="G33" s="38" t="s">
        <v>7</v>
      </c>
      <c r="H33" s="37">
        <f>SUM(H9-H18)</f>
        <v>27</v>
      </c>
      <c r="I33" s="34">
        <f>SUM(I9-I18)</f>
        <v>0</v>
      </c>
      <c r="J33" s="35" t="s">
        <v>7</v>
      </c>
      <c r="K33" s="35" t="s">
        <v>7</v>
      </c>
      <c r="L33" s="36" t="s">
        <v>7</v>
      </c>
      <c r="M33" s="36" t="s">
        <v>7</v>
      </c>
      <c r="N33" s="36" t="s">
        <v>7</v>
      </c>
      <c r="O33" s="39">
        <f>SUM(O9-O18)</f>
        <v>27</v>
      </c>
    </row>
    <row r="34" spans="1:15" ht="12.75" customHeight="1" thickTop="1">
      <c r="A34" s="8" t="s">
        <v>29</v>
      </c>
      <c r="B34" s="61" t="s">
        <v>40</v>
      </c>
      <c r="C34" s="7"/>
      <c r="D34" s="7"/>
      <c r="E34" s="7"/>
      <c r="F34" s="7"/>
      <c r="G34" s="7"/>
      <c r="H34" s="6"/>
      <c r="I34" s="6"/>
      <c r="J34" s="7"/>
      <c r="K34" s="7"/>
      <c r="L34" s="7"/>
      <c r="M34" s="7"/>
      <c r="N34" s="7"/>
      <c r="O34" s="6"/>
    </row>
    <row r="36" spans="1:14" ht="12.75">
      <c r="A36" s="49" t="s">
        <v>43</v>
      </c>
      <c r="B36" s="49"/>
      <c r="C36" s="49"/>
      <c r="D36" s="49"/>
      <c r="E36" s="49"/>
      <c r="F36" s="49"/>
      <c r="G36" s="2"/>
      <c r="H36" s="2"/>
      <c r="I36" s="3"/>
      <c r="J36" s="3"/>
      <c r="K36" s="3"/>
      <c r="L36" s="3"/>
      <c r="M36" s="3"/>
      <c r="N36" s="3"/>
    </row>
    <row r="37" spans="1:14" ht="12.75">
      <c r="A37" s="50" t="s">
        <v>44</v>
      </c>
      <c r="B37" s="50"/>
      <c r="C37" s="50"/>
      <c r="D37" s="50"/>
      <c r="E37" s="50"/>
      <c r="F37" s="50"/>
      <c r="G37" s="1"/>
      <c r="H37" s="1"/>
      <c r="K37" s="1"/>
      <c r="L37" s="1"/>
      <c r="M37" s="1"/>
      <c r="N37" s="1"/>
    </row>
    <row r="38" spans="1:8" ht="12.75">
      <c r="A38" s="1" t="s">
        <v>45</v>
      </c>
      <c r="B38" s="50"/>
      <c r="C38" s="50"/>
      <c r="D38" s="50"/>
      <c r="E38" s="50"/>
      <c r="F38" s="50"/>
      <c r="G38" s="1"/>
      <c r="H38" s="1"/>
    </row>
    <row r="39" spans="1:11" ht="12.75">
      <c r="A39" s="50" t="s">
        <v>46</v>
      </c>
      <c r="K39" s="1" t="s">
        <v>41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9"/>
      <c r="B81" s="9"/>
      <c r="C81" s="9"/>
      <c r="D81" s="9"/>
      <c r="E81" s="9"/>
      <c r="F81" s="9"/>
      <c r="G81" s="9"/>
      <c r="H81" s="9"/>
      <c r="I81" s="10"/>
      <c r="J81" s="10"/>
      <c r="K81" s="10"/>
      <c r="L81" s="10"/>
      <c r="M81" s="10"/>
      <c r="N81" s="10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2017-11-08T10:22:28Z</cp:lastPrinted>
  <dcterms:created xsi:type="dcterms:W3CDTF">2001-10-29T09:16:17Z</dcterms:created>
  <dcterms:modified xsi:type="dcterms:W3CDTF">2018-01-03T09:01:49Z</dcterms:modified>
  <cp:category/>
  <cp:version/>
  <cp:contentType/>
  <cp:contentStatus/>
</cp:coreProperties>
</file>