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45" windowWidth="16785" windowHeight="7935" activeTab="0"/>
  </bookViews>
  <sheets>
    <sheet name="ROZBORY" sheetId="1" r:id="rId1"/>
  </sheets>
  <definedNames/>
  <calcPr fullCalcOnLoad="1"/>
</workbook>
</file>

<file path=xl/sharedStrings.xml><?xml version="1.0" encoding="utf-8"?>
<sst xmlns="http://schemas.openxmlformats.org/spreadsheetml/2006/main" count="365" uniqueCount="248">
  <si>
    <t>Projekt</t>
  </si>
  <si>
    <t>Dle seznamu</t>
  </si>
  <si>
    <t>Příjemce</t>
  </si>
  <si>
    <t>adopce na dálku</t>
  </si>
  <si>
    <t>Arcidiecézní charita Praha</t>
  </si>
  <si>
    <t>podpora činnosti</t>
  </si>
  <si>
    <t>dary policistům</t>
  </si>
  <si>
    <t>dary strážníkům</t>
  </si>
  <si>
    <t>dary hasičům</t>
  </si>
  <si>
    <t>HMP</t>
  </si>
  <si>
    <t>Domov sv. Karla Boromejského</t>
  </si>
  <si>
    <t>provoz 5 lůžek následné péče</t>
  </si>
  <si>
    <t>provoz 5 lůžek odlehčovacích služeb</t>
  </si>
  <si>
    <t>Naděje</t>
  </si>
  <si>
    <t>terénní sociální služby</t>
  </si>
  <si>
    <t>K srdci klíč</t>
  </si>
  <si>
    <t>ÚVN</t>
  </si>
  <si>
    <t>lékařská pohotovostní služba</t>
  </si>
  <si>
    <t>ZŠ Norbertov</t>
  </si>
  <si>
    <t>ZŠ Hanspaulka</t>
  </si>
  <si>
    <t>TJ Dukla Praha</t>
  </si>
  <si>
    <t>Post Bellum</t>
  </si>
  <si>
    <t>dary školním metodikům prevence</t>
  </si>
  <si>
    <t>dary laureátům Vynikající učitel</t>
  </si>
  <si>
    <t>Trenéři ve škole</t>
  </si>
  <si>
    <t>Poř.č.</t>
  </si>
  <si>
    <t>usn. RMČ</t>
  </si>
  <si>
    <t>ODŽP</t>
  </si>
  <si>
    <t>vyplaceno Kč</t>
  </si>
  <si>
    <t>OÚR</t>
  </si>
  <si>
    <t>Školství</t>
  </si>
  <si>
    <t>1. A - Zahraniční studijní pobyty žáků ZŠ</t>
  </si>
  <si>
    <t>2. A - Zahraniční studijní pobyty žáků gymnázií</t>
  </si>
  <si>
    <t>program Otevřený svět</t>
  </si>
  <si>
    <t>ostatní</t>
  </si>
  <si>
    <t>3. A - Účast škol v mezinárodní spolupráci</t>
  </si>
  <si>
    <t>4. A - Aktivity pro rodiče a přátele školy</t>
  </si>
  <si>
    <t>1. B - Studijní pobyty žáků v jazykových táborech</t>
  </si>
  <si>
    <t>4. B - Zájmové aktivity pro děti a mládež</t>
  </si>
  <si>
    <t>1. C - Vytváření podmínek pro zahr. učitele CJ</t>
  </si>
  <si>
    <t>4. C - Programy pro seniory</t>
  </si>
  <si>
    <t>1. D - Výuka v cizích jazycích v ZŠ</t>
  </si>
  <si>
    <t>1. E - Podpora podmínek pro učitele CJ v MŠ</t>
  </si>
  <si>
    <t>1. F - Rozšíř.vzdělávání žáků ZŠ prostřednictvím CJ</t>
  </si>
  <si>
    <t>1. G - Zahraniční stud.pobyty žáků v průběhu roku</t>
  </si>
  <si>
    <t>1. H - Rozvoj stud.předpokl.-certifikáty</t>
  </si>
  <si>
    <t>program Zdravá Šestka</t>
  </si>
  <si>
    <t>Sport a volný čas</t>
  </si>
  <si>
    <t>program Ekologické aktivity</t>
  </si>
  <si>
    <t>program Památkové dotace</t>
  </si>
  <si>
    <t>individuální dotace</t>
  </si>
  <si>
    <t>Téma I. - Preventivní programy škol</t>
  </si>
  <si>
    <t>Téma II. - Rozvojové pobyty škol</t>
  </si>
  <si>
    <t>Téma III. - Preventivní aktivity v komunitě</t>
  </si>
  <si>
    <t>Téma IV. - Vzdělávání pedagogických pracovníků</t>
  </si>
  <si>
    <t>vyhlášené programy</t>
  </si>
  <si>
    <t>program Aktivní Šestka</t>
  </si>
  <si>
    <t>program Senior a handicap sport</t>
  </si>
  <si>
    <t>Kultura</t>
  </si>
  <si>
    <t>víceleté dotace</t>
  </si>
  <si>
    <t>program Podpora sublokálních periodik I.</t>
  </si>
  <si>
    <t>program Podpora sublokálních periodik II.</t>
  </si>
  <si>
    <t>Zdravotní a sociální oblast</t>
  </si>
  <si>
    <r>
      <t xml:space="preserve">DARY                                  </t>
    </r>
    <r>
      <rPr>
        <b/>
        <sz val="10"/>
        <rFont val="Arial"/>
        <family val="2"/>
      </rPr>
      <t>celkem</t>
    </r>
  </si>
  <si>
    <r>
      <t xml:space="preserve">DOTACE                                </t>
    </r>
    <r>
      <rPr>
        <b/>
        <sz val="10"/>
        <rFont val="Arial"/>
        <family val="2"/>
      </rPr>
      <t>celkem</t>
    </r>
  </si>
  <si>
    <t>Ostatní oblasti</t>
  </si>
  <si>
    <t>CELKEM vyplacené dotace + dary</t>
  </si>
  <si>
    <t>provoz 25 lůžek následné péče</t>
  </si>
  <si>
    <t>rekonstrukce bitvy</t>
  </si>
  <si>
    <t>tísňová péče</t>
  </si>
  <si>
    <t>Martina Matičková</t>
  </si>
  <si>
    <t>Hanspaulka v nás</t>
  </si>
  <si>
    <t>Alfa Human Service</t>
  </si>
  <si>
    <t>péče o děti a rodiny z Ukrajiny</t>
  </si>
  <si>
    <t>koncert pro Ukrajinu</t>
  </si>
  <si>
    <t>chráněné bydlení</t>
  </si>
  <si>
    <t>Fresh senior</t>
  </si>
  <si>
    <t>Opening Game</t>
  </si>
  <si>
    <t>ČVUT v Praze</t>
  </si>
  <si>
    <t>demolice objektů</t>
  </si>
  <si>
    <t>mimořádné dary hasičům</t>
  </si>
  <si>
    <t>Nesedím, sousedím</t>
  </si>
  <si>
    <t>integrační program pro ukr.uprchlíky</t>
  </si>
  <si>
    <t>fresh senior festival</t>
  </si>
  <si>
    <t>domácí zdravotní péče</t>
  </si>
  <si>
    <t>Městská knihovna v Praze</t>
  </si>
  <si>
    <t>provoz pobočky</t>
  </si>
  <si>
    <t>podpora činnosti centra pro seniory</t>
  </si>
  <si>
    <t>Pražská organizace vozíčkářů</t>
  </si>
  <si>
    <t>Klára Grammetbauerová</t>
  </si>
  <si>
    <t>rekonstrukce palubovky</t>
  </si>
  <si>
    <t>rekonstrukce kotelny</t>
  </si>
  <si>
    <t>František Heřmánek</t>
  </si>
  <si>
    <t>na provozní náklady</t>
  </si>
  <si>
    <t>K2 inline</t>
  </si>
  <si>
    <t>Inline Centrum</t>
  </si>
  <si>
    <t>Bubec</t>
  </si>
  <si>
    <t>festival M3</t>
  </si>
  <si>
    <t>Nadační fond Šestý smysl</t>
  </si>
  <si>
    <t>Vánoční bazáááár</t>
  </si>
  <si>
    <t>YMCA</t>
  </si>
  <si>
    <t>konference General Assembly</t>
  </si>
  <si>
    <t>Jana Vitoušová</t>
  </si>
  <si>
    <t>bystrý mozek do 100 let</t>
  </si>
  <si>
    <t>Martin Štolc</t>
  </si>
  <si>
    <t>Riverside</t>
  </si>
  <si>
    <t>riverside fun run</t>
  </si>
  <si>
    <t>Cfstr</t>
  </si>
  <si>
    <t>vánoční závody</t>
  </si>
  <si>
    <t>Akademie uměleckých talentů</t>
  </si>
  <si>
    <t>živý hudební betlém</t>
  </si>
  <si>
    <t xml:space="preserve">25.4. - 3486/22 </t>
  </si>
  <si>
    <t>4.4. - 3407/22</t>
  </si>
  <si>
    <t>11.4. - 3440/22</t>
  </si>
  <si>
    <t>11.4. - 3445/22</t>
  </si>
  <si>
    <t>24.1. - 3170/22</t>
  </si>
  <si>
    <t>20.6. - 3729/22</t>
  </si>
  <si>
    <t>20.6. - 3730/22</t>
  </si>
  <si>
    <t>17.10. - 4037/22</t>
  </si>
  <si>
    <t>17.10. - 4038/22</t>
  </si>
  <si>
    <t>různé projekty</t>
  </si>
  <si>
    <t>úklid stanovišť tříděného odpadu</t>
  </si>
  <si>
    <t>údržba vzrostlých rostlin</t>
  </si>
  <si>
    <t>6.6. - 3622/22</t>
  </si>
  <si>
    <t>25.4. - 3478/22</t>
  </si>
  <si>
    <t>5.12. - 100/22</t>
  </si>
  <si>
    <t>21.2. - 3260/22</t>
  </si>
  <si>
    <t>27.6. - 3736/22</t>
  </si>
  <si>
    <t>6.12. - 3055/21</t>
  </si>
  <si>
    <t>7.3. - 3297/22</t>
  </si>
  <si>
    <t>11.4. - 3431/22</t>
  </si>
  <si>
    <t>6.6. - 3644/22</t>
  </si>
  <si>
    <t>20.6. - 3700/22</t>
  </si>
  <si>
    <t>20.6. - 3701/22</t>
  </si>
  <si>
    <t>27.6. - 3739/22</t>
  </si>
  <si>
    <t>25.7. - 3803/22</t>
  </si>
  <si>
    <t>22.8. - 3861/22</t>
  </si>
  <si>
    <t>19.9. - 3933/22</t>
  </si>
  <si>
    <t>17.10. - 4003/22</t>
  </si>
  <si>
    <t>TJ Tatran Střešovice</t>
  </si>
  <si>
    <t>SK Aritma Praha</t>
  </si>
  <si>
    <t>lukostřelba</t>
  </si>
  <si>
    <t>Kotlářka Praha</t>
  </si>
  <si>
    <t>příprava pětibojařů</t>
  </si>
  <si>
    <t>ms v baseballu juniorů</t>
  </si>
  <si>
    <t>4.4. - 3408/22</t>
  </si>
  <si>
    <t>25.4. - 3482/22</t>
  </si>
  <si>
    <t>29.8. - 3883/22</t>
  </si>
  <si>
    <t>31.10. - 0007/22</t>
  </si>
  <si>
    <t>14.11. - 57/22</t>
  </si>
  <si>
    <t>program Podpora sport. aktivit na Šestce I.</t>
  </si>
  <si>
    <t>program Podpora sport. aktivit na Šestce II.</t>
  </si>
  <si>
    <t>29.11. - 3032/21</t>
  </si>
  <si>
    <t>6.6. - 3645/22</t>
  </si>
  <si>
    <t>program Pdpora soutěží a běhů na Šestce I.</t>
  </si>
  <si>
    <t>program Pdpora soutěží a běhů na Šestce II.</t>
  </si>
  <si>
    <t>29.11 - 3033/21</t>
  </si>
  <si>
    <t>6.6. - 3647/22</t>
  </si>
  <si>
    <t>6.6. - 3646/22</t>
  </si>
  <si>
    <t>29.11. - 3031/21</t>
  </si>
  <si>
    <t>16.3. - 1338/20</t>
  </si>
  <si>
    <t>Dejvické divadlo</t>
  </si>
  <si>
    <t>celoroční činnost</t>
  </si>
  <si>
    <t>7.12. - 2057/20</t>
  </si>
  <si>
    <t>22.1. - 133/19</t>
  </si>
  <si>
    <t>OS Bílá Hora</t>
  </si>
  <si>
    <t>23.5. - 3594/22</t>
  </si>
  <si>
    <t>28.4. - 1452/20</t>
  </si>
  <si>
    <t>9.4. - 384/19</t>
  </si>
  <si>
    <t>26.11. - 1039/19</t>
  </si>
  <si>
    <t>7.2. - 3225/22</t>
  </si>
  <si>
    <t>21.3. - 3370/22</t>
  </si>
  <si>
    <t>4.4. - 3417/22</t>
  </si>
  <si>
    <t>23.5. - 3589/22</t>
  </si>
  <si>
    <t>20.6. - 3702/22</t>
  </si>
  <si>
    <t>25.7. - 3814/22</t>
  </si>
  <si>
    <t>Římskokatolická duch.správa</t>
  </si>
  <si>
    <t>22.8. - 3862/22</t>
  </si>
  <si>
    <t>22.8. - 3863/22</t>
  </si>
  <si>
    <t>5.9. - 3909/22</t>
  </si>
  <si>
    <t>17.10. - 4028/22</t>
  </si>
  <si>
    <t>14.11. - 47/22</t>
  </si>
  <si>
    <t>12.12. - 149/22</t>
  </si>
  <si>
    <t>program Šestka kulturní I.</t>
  </si>
  <si>
    <t>program Šestka kulturní II.</t>
  </si>
  <si>
    <t>29.11. - 3034/21</t>
  </si>
  <si>
    <t>6.6. - 3633/22</t>
  </si>
  <si>
    <t>29.11. - 3035/21</t>
  </si>
  <si>
    <t>svaz důchodců Petřiny a Břevnov</t>
  </si>
  <si>
    <t>9.5. - 3510/22</t>
  </si>
  <si>
    <t>24.1. - 3154/22</t>
  </si>
  <si>
    <t>7.3. - 3306/22</t>
  </si>
  <si>
    <t>20.6. - 3693/22</t>
  </si>
  <si>
    <t>19.9. - 3945/22</t>
  </si>
  <si>
    <t>21.2. - 3267/22</t>
  </si>
  <si>
    <t>20.6. - 3697/22</t>
  </si>
  <si>
    <t>3.10. - 3975/22</t>
  </si>
  <si>
    <t>terapeutické služby</t>
  </si>
  <si>
    <t>elektrody k neurostimulátoru</t>
  </si>
  <si>
    <t>29.11. - 3013/21</t>
  </si>
  <si>
    <t>29.11. - 3012/21</t>
  </si>
  <si>
    <t>29.11. - 3014/21</t>
  </si>
  <si>
    <t>4.4. - 3399/22</t>
  </si>
  <si>
    <t>7.2. - 3194/22</t>
  </si>
  <si>
    <t>7.2. - 3193/22</t>
  </si>
  <si>
    <t>7.2. - 3195/22</t>
  </si>
  <si>
    <t>hospicová péče 4.q/21</t>
  </si>
  <si>
    <t>Nemocnince Milosrdných sester</t>
  </si>
  <si>
    <t>Naděje + K srdci klíč</t>
  </si>
  <si>
    <t>úklidy pozemků</t>
  </si>
  <si>
    <t>hospicová péče 1.q/22</t>
  </si>
  <si>
    <t>23.5. - 3566/22</t>
  </si>
  <si>
    <t>19.9. - 3943/22</t>
  </si>
  <si>
    <t>hospicová péče 2.q/22</t>
  </si>
  <si>
    <t>4.4. - 3400/22</t>
  </si>
  <si>
    <t>program Sociální služby</t>
  </si>
  <si>
    <t>25.4. - 3472/22</t>
  </si>
  <si>
    <t>23.5. - 3595/22</t>
  </si>
  <si>
    <t>23.5. - 3567/22</t>
  </si>
  <si>
    <t>23.5. - 3568/22</t>
  </si>
  <si>
    <t>20.6. - 3695/22</t>
  </si>
  <si>
    <t>20.6. - 3696/22</t>
  </si>
  <si>
    <t>19.9. - 3944/22</t>
  </si>
  <si>
    <t>3.10. - 3988/22</t>
  </si>
  <si>
    <t>Diakonie ČCE - západní Čechy</t>
  </si>
  <si>
    <t>Senior fitnes</t>
  </si>
  <si>
    <t>sportovní setkání vozíčkářů na Hvězdě</t>
  </si>
  <si>
    <t>SDH Suchdol,Lysolaje,Nebušice</t>
  </si>
  <si>
    <t>dotace na činnost SDH</t>
  </si>
  <si>
    <t>7.3. - 3300/22</t>
  </si>
  <si>
    <t>odměny městské policii</t>
  </si>
  <si>
    <t>17.10. - 4012/22</t>
  </si>
  <si>
    <t>péče o válečné uprchlíky z Ukrajiny</t>
  </si>
  <si>
    <t>7.3. - 3320/22</t>
  </si>
  <si>
    <t>24.1. - 3156/22</t>
  </si>
  <si>
    <t>19.9. - 3955/22</t>
  </si>
  <si>
    <t>9.5. - 3514/22</t>
  </si>
  <si>
    <t>trenéři v hodinách těl.výchovy</t>
  </si>
  <si>
    <t>příběhy našich sousedů</t>
  </si>
  <si>
    <t>20.12. - 3101/21</t>
  </si>
  <si>
    <t>27.6. - 3759/22</t>
  </si>
  <si>
    <t>Vodní záchranná služba ČČK P6</t>
  </si>
  <si>
    <t>17.10. - 4013/22</t>
  </si>
  <si>
    <t>22.8. - 3855/22</t>
  </si>
  <si>
    <t>7.3. - 3298/22</t>
  </si>
  <si>
    <t>7.3. - 3299/22</t>
  </si>
  <si>
    <t>9.5. - 3511/22</t>
  </si>
  <si>
    <t>10. Přehled vyplacených peněžitých darů a dotací r.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</si>
</sst>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_ ;\-#,##0\ "/>
    <numFmt numFmtId="171" formatCode="#,##0\ &quot;Kč&quot;"/>
  </numFmts>
  <fonts count="53">
    <font>
      <sz val="10"/>
      <name val="Arial"/>
      <family val="0"/>
    </font>
    <font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49" applyFont="1" applyBorder="1" applyAlignment="1">
      <alignment horizontal="center" vertical="center"/>
      <protection/>
    </xf>
    <xf numFmtId="0" fontId="3" fillId="0" borderId="11" xfId="49" applyFont="1" applyFill="1" applyBorder="1" applyAlignment="1">
      <alignment horizontal="left" vertical="center"/>
      <protection/>
    </xf>
    <xf numFmtId="0" fontId="3" fillId="0" borderId="12" xfId="49" applyFont="1" applyFill="1" applyBorder="1" applyAlignment="1">
      <alignment horizontal="center" vertical="center"/>
      <protection/>
    </xf>
    <xf numFmtId="0" fontId="3" fillId="0" borderId="12" xfId="49" applyFont="1" applyFill="1" applyBorder="1" applyAlignment="1">
      <alignment horizontal="left" vertical="center"/>
      <protection/>
    </xf>
    <xf numFmtId="0" fontId="3" fillId="0" borderId="13" xfId="49" applyFont="1" applyFill="1" applyBorder="1" applyAlignment="1">
      <alignment horizontal="left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3" fillId="0" borderId="12" xfId="49" applyFont="1" applyFill="1" applyBorder="1" applyAlignment="1">
      <alignment vertical="center" wrapText="1"/>
      <protection/>
    </xf>
    <xf numFmtId="0" fontId="3" fillId="0" borderId="14" xfId="49" applyFont="1" applyBorder="1" applyAlignment="1">
      <alignment horizontal="center" vertical="center"/>
      <protection/>
    </xf>
    <xf numFmtId="0" fontId="3" fillId="33" borderId="12" xfId="49" applyFont="1" applyFill="1" applyBorder="1" applyAlignment="1">
      <alignment vertical="center" wrapText="1"/>
      <protection/>
    </xf>
    <xf numFmtId="0" fontId="3" fillId="33" borderId="12" xfId="49" applyFont="1" applyFill="1" applyBorder="1" applyAlignment="1">
      <alignment horizontal="left" vertical="center" wrapText="1"/>
      <protection/>
    </xf>
    <xf numFmtId="0" fontId="3" fillId="0" borderId="13" xfId="49" applyFont="1" applyFill="1" applyBorder="1" applyAlignment="1">
      <alignment horizontal="left" vertical="center" wrapText="1"/>
      <protection/>
    </xf>
    <xf numFmtId="0" fontId="3" fillId="33" borderId="13" xfId="49" applyFont="1" applyFill="1" applyBorder="1" applyAlignment="1">
      <alignment horizontal="left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vertical="center"/>
      <protection/>
    </xf>
    <xf numFmtId="0" fontId="3" fillId="0" borderId="12" xfId="49" applyFont="1" applyBorder="1">
      <alignment/>
      <protection/>
    </xf>
    <xf numFmtId="0" fontId="4" fillId="0" borderId="12" xfId="49" applyFont="1" applyBorder="1">
      <alignment/>
      <protection/>
    </xf>
    <xf numFmtId="0" fontId="4" fillId="0" borderId="13" xfId="49" applyFont="1" applyFill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left"/>
      <protection/>
    </xf>
    <xf numFmtId="0" fontId="3" fillId="0" borderId="12" xfId="49" applyFont="1" applyFill="1" applyBorder="1" applyAlignment="1">
      <alignment horizontal="left"/>
      <protection/>
    </xf>
    <xf numFmtId="3" fontId="3" fillId="0" borderId="16" xfId="49" applyNumberFormat="1" applyFont="1" applyFill="1" applyBorder="1" applyAlignment="1">
      <alignment horizontal="right" vertical="center"/>
      <protection/>
    </xf>
    <xf numFmtId="3" fontId="3" fillId="0" borderId="17" xfId="49" applyNumberFormat="1" applyFont="1" applyFill="1" applyBorder="1" applyAlignment="1">
      <alignment horizontal="right" vertical="center"/>
      <protection/>
    </xf>
    <xf numFmtId="3" fontId="3" fillId="33" borderId="16" xfId="49" applyNumberFormat="1" applyFont="1" applyFill="1" applyBorder="1" applyAlignment="1">
      <alignment horizontal="right" vertical="center"/>
      <protection/>
    </xf>
    <xf numFmtId="3" fontId="4" fillId="0" borderId="16" xfId="49" applyNumberFormat="1" applyFont="1" applyBorder="1" applyAlignment="1">
      <alignment horizontal="right" vertical="center"/>
      <protection/>
    </xf>
    <xf numFmtId="3" fontId="3" fillId="0" borderId="17" xfId="49" applyNumberFormat="1" applyFont="1" applyBorder="1" applyAlignment="1">
      <alignment horizontal="right" vertical="center"/>
      <protection/>
    </xf>
    <xf numFmtId="3" fontId="3" fillId="0" borderId="16" xfId="49" applyNumberFormat="1" applyFont="1" applyBorder="1" applyAlignment="1">
      <alignment horizontal="right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33" borderId="21" xfId="49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Border="1">
      <alignment/>
      <protection/>
    </xf>
    <xf numFmtId="0" fontId="3" fillId="0" borderId="19" xfId="49" applyFont="1" applyFill="1" applyBorder="1" applyAlignment="1">
      <alignment horizontal="left"/>
      <protection/>
    </xf>
    <xf numFmtId="3" fontId="3" fillId="0" borderId="16" xfId="49" applyNumberFormat="1" applyFont="1" applyBorder="1" applyAlignment="1">
      <alignment vertical="center"/>
      <protection/>
    </xf>
    <xf numFmtId="3" fontId="4" fillId="0" borderId="17" xfId="49" applyNumberFormat="1" applyFont="1" applyBorder="1" applyAlignment="1">
      <alignment vertical="center"/>
      <protection/>
    </xf>
    <xf numFmtId="3" fontId="3" fillId="0" borderId="17" xfId="49" applyNumberFormat="1" applyFont="1" applyBorder="1" applyAlignment="1">
      <alignment vertical="center"/>
      <protection/>
    </xf>
    <xf numFmtId="3" fontId="3" fillId="0" borderId="17" xfId="50" applyNumberFormat="1" applyFont="1" applyFill="1" applyBorder="1" applyAlignment="1">
      <alignment horizontal="right" vertical="center"/>
      <protection/>
    </xf>
    <xf numFmtId="3" fontId="3" fillId="0" borderId="16" xfId="50" applyNumberFormat="1" applyFont="1" applyFill="1" applyBorder="1" applyAlignment="1">
      <alignment horizontal="right" vertical="center"/>
      <protection/>
    </xf>
    <xf numFmtId="3" fontId="3" fillId="0" borderId="22" xfId="50" applyNumberFormat="1" applyFont="1" applyFill="1" applyBorder="1" applyAlignment="1">
      <alignment horizontal="right" vertical="center"/>
      <protection/>
    </xf>
    <xf numFmtId="3" fontId="3" fillId="0" borderId="23" xfId="50" applyNumberFormat="1" applyFont="1" applyFill="1" applyBorder="1" applyAlignment="1">
      <alignment horizontal="right" vertical="center"/>
      <protection/>
    </xf>
    <xf numFmtId="0" fontId="4" fillId="0" borderId="13" xfId="49" applyFont="1" applyBorder="1" applyAlignment="1">
      <alignment vertical="center"/>
      <protection/>
    </xf>
    <xf numFmtId="3" fontId="3" fillId="33" borderId="24" xfId="49" applyNumberFormat="1" applyFont="1" applyFill="1" applyBorder="1" applyAlignment="1">
      <alignment horizontal="right" vertical="center"/>
      <protection/>
    </xf>
    <xf numFmtId="3" fontId="7" fillId="34" borderId="25" xfId="50" applyNumberFormat="1" applyFont="1" applyFill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3" fillId="35" borderId="26" xfId="49" applyFont="1" applyFill="1" applyBorder="1" applyAlignment="1">
      <alignment vertical="center" wrapText="1"/>
      <protection/>
    </xf>
    <xf numFmtId="0" fontId="2" fillId="0" borderId="0" xfId="49" applyFont="1" applyBorder="1" applyAlignment="1">
      <alignment vertical="center"/>
      <protection/>
    </xf>
    <xf numFmtId="0" fontId="3" fillId="0" borderId="27" xfId="49" applyFont="1" applyFill="1" applyBorder="1" applyAlignment="1">
      <alignment horizontal="center" vertical="center"/>
      <protection/>
    </xf>
    <xf numFmtId="0" fontId="3" fillId="0" borderId="28" xfId="49" applyFont="1" applyFill="1" applyBorder="1" applyAlignment="1">
      <alignment horizontal="center" vertical="center"/>
      <protection/>
    </xf>
    <xf numFmtId="0" fontId="4" fillId="0" borderId="27" xfId="49" applyFont="1" applyBorder="1" applyAlignment="1">
      <alignment horizontal="center" vertical="center"/>
      <protection/>
    </xf>
    <xf numFmtId="0" fontId="3" fillId="0" borderId="28" xfId="49" applyFont="1" applyBorder="1" applyAlignment="1">
      <alignment horizontal="center" vertical="center"/>
      <protection/>
    </xf>
    <xf numFmtId="0" fontId="3" fillId="0" borderId="29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left" vertical="center"/>
      <protection/>
    </xf>
    <xf numFmtId="3" fontId="52" fillId="23" borderId="30" xfId="50" applyNumberFormat="1" applyFont="1" applyFill="1" applyBorder="1" applyAlignment="1">
      <alignment horizontal="right" vertical="center"/>
      <protection/>
    </xf>
    <xf numFmtId="3" fontId="52" fillId="23" borderId="31" xfId="50" applyNumberFormat="1" applyFont="1" applyFill="1" applyBorder="1" applyAlignment="1">
      <alignment horizontal="right" vertical="center"/>
      <protection/>
    </xf>
    <xf numFmtId="0" fontId="3" fillId="0" borderId="12" xfId="49" applyFont="1" applyBorder="1" applyAlignment="1">
      <alignment horizontal="center" vertical="center"/>
      <protection/>
    </xf>
    <xf numFmtId="3" fontId="3" fillId="0" borderId="32" xfId="49" applyNumberFormat="1" applyFont="1" applyBorder="1" applyAlignment="1">
      <alignment horizontal="right" vertical="center"/>
      <protection/>
    </xf>
    <xf numFmtId="3" fontId="9" fillId="0" borderId="31" xfId="49" applyNumberFormat="1" applyFont="1" applyBorder="1" applyAlignment="1">
      <alignment horizontal="right" vertical="center"/>
      <protection/>
    </xf>
    <xf numFmtId="0" fontId="3" fillId="0" borderId="26" xfId="49" applyFont="1" applyFill="1" applyBorder="1" applyAlignment="1">
      <alignment horizontal="center" vertical="center"/>
      <protection/>
    </xf>
    <xf numFmtId="3" fontId="6" fillId="7" borderId="30" xfId="50" applyNumberFormat="1" applyFont="1" applyFill="1" applyBorder="1" applyAlignment="1">
      <alignment vertical="center"/>
      <protection/>
    </xf>
    <xf numFmtId="3" fontId="12" fillId="7" borderId="30" xfId="49" applyNumberFormat="1" applyFont="1" applyFill="1" applyBorder="1" applyAlignment="1">
      <alignment vertical="center"/>
      <protection/>
    </xf>
    <xf numFmtId="0" fontId="10" fillId="0" borderId="26" xfId="49" applyFont="1" applyBorder="1">
      <alignment/>
      <protection/>
    </xf>
    <xf numFmtId="0" fontId="3" fillId="0" borderId="33" xfId="49" applyFont="1" applyFill="1" applyBorder="1" applyAlignment="1">
      <alignment horizontal="center" vertical="center"/>
      <protection/>
    </xf>
    <xf numFmtId="0" fontId="3" fillId="0" borderId="34" xfId="49" applyFont="1" applyFill="1" applyBorder="1" applyAlignment="1">
      <alignment horizontal="center" vertical="center"/>
      <protection/>
    </xf>
    <xf numFmtId="0" fontId="3" fillId="0" borderId="30" xfId="49" applyFont="1" applyFill="1" applyBorder="1" applyAlignment="1">
      <alignment horizontal="center" vertical="center"/>
      <protection/>
    </xf>
    <xf numFmtId="0" fontId="7" fillId="34" borderId="33" xfId="50" applyFont="1" applyFill="1" applyBorder="1" applyAlignment="1">
      <alignment horizontal="left" vertical="center"/>
      <protection/>
    </xf>
    <xf numFmtId="0" fontId="7" fillId="34" borderId="34" xfId="50" applyFont="1" applyFill="1" applyBorder="1" applyAlignment="1">
      <alignment horizontal="left" vertical="center"/>
      <protection/>
    </xf>
    <xf numFmtId="0" fontId="7" fillId="34" borderId="35" xfId="50" applyFont="1" applyFill="1" applyBorder="1" applyAlignment="1">
      <alignment horizontal="left" vertical="center"/>
      <protection/>
    </xf>
    <xf numFmtId="0" fontId="7" fillId="7" borderId="36" xfId="49" applyFont="1" applyFill="1" applyBorder="1" applyAlignment="1">
      <alignment horizontal="center" vertical="center" wrapText="1"/>
      <protection/>
    </xf>
    <xf numFmtId="0" fontId="7" fillId="7" borderId="37" xfId="49" applyFont="1" applyFill="1" applyBorder="1" applyAlignment="1">
      <alignment horizontal="center" vertical="center" wrapText="1"/>
      <protection/>
    </xf>
    <xf numFmtId="0" fontId="11" fillId="7" borderId="33" xfId="50" applyFont="1" applyFill="1" applyBorder="1" applyAlignment="1">
      <alignment horizontal="right"/>
      <protection/>
    </xf>
    <xf numFmtId="0" fontId="11" fillId="7" borderId="34" xfId="50" applyFont="1" applyFill="1" applyBorder="1" applyAlignment="1">
      <alignment horizontal="right"/>
      <protection/>
    </xf>
    <xf numFmtId="0" fontId="11" fillId="7" borderId="35" xfId="50" applyFont="1" applyFill="1" applyBorder="1" applyAlignment="1">
      <alignment horizontal="right"/>
      <protection/>
    </xf>
    <xf numFmtId="0" fontId="9" fillId="33" borderId="33" xfId="49" applyFont="1" applyFill="1" applyBorder="1" applyAlignment="1">
      <alignment horizontal="center" vertical="center" wrapText="1"/>
      <protection/>
    </xf>
    <xf numFmtId="0" fontId="9" fillId="33" borderId="34" xfId="49" applyFont="1" applyFill="1" applyBorder="1" applyAlignment="1">
      <alignment horizontal="center" vertical="center" wrapText="1"/>
      <protection/>
    </xf>
    <xf numFmtId="0" fontId="9" fillId="33" borderId="35" xfId="49" applyFont="1" applyFill="1" applyBorder="1" applyAlignment="1">
      <alignment horizontal="center" vertical="center" wrapText="1"/>
      <protection/>
    </xf>
    <xf numFmtId="0" fontId="7" fillId="7" borderId="38" xfId="49" applyFont="1" applyFill="1" applyBorder="1" applyAlignment="1">
      <alignment horizontal="center" vertical="center" wrapText="1"/>
      <protection/>
    </xf>
    <xf numFmtId="0" fontId="7" fillId="7" borderId="25" xfId="49" applyFont="1" applyFill="1" applyBorder="1" applyAlignment="1">
      <alignment horizontal="center" vertical="center" wrapText="1"/>
      <protection/>
    </xf>
    <xf numFmtId="0" fontId="52" fillId="23" borderId="33" xfId="50" applyFont="1" applyFill="1" applyBorder="1" applyAlignment="1">
      <alignment horizontal="center" vertical="center"/>
      <protection/>
    </xf>
    <xf numFmtId="0" fontId="52" fillId="23" borderId="34" xfId="50" applyFont="1" applyFill="1" applyBorder="1" applyAlignment="1">
      <alignment horizontal="center" vertical="center"/>
      <protection/>
    </xf>
    <xf numFmtId="0" fontId="52" fillId="23" borderId="35" xfId="50" applyFont="1" applyFill="1" applyBorder="1" applyAlignment="1">
      <alignment horizontal="center" vertical="center"/>
      <protection/>
    </xf>
    <xf numFmtId="0" fontId="7" fillId="7" borderId="39" xfId="49" applyFont="1" applyFill="1" applyBorder="1" applyAlignment="1">
      <alignment horizontal="center" vertical="center" wrapText="1"/>
      <protection/>
    </xf>
    <xf numFmtId="0" fontId="7" fillId="7" borderId="40" xfId="49" applyFont="1" applyFill="1" applyBorder="1" applyAlignment="1">
      <alignment horizontal="center" vertical="center" wrapText="1"/>
      <protection/>
    </xf>
    <xf numFmtId="0" fontId="7" fillId="7" borderId="36" xfId="49" applyFont="1" applyFill="1" applyBorder="1" applyAlignment="1">
      <alignment horizontal="center" vertical="center"/>
      <protection/>
    </xf>
    <xf numFmtId="0" fontId="7" fillId="7" borderId="37" xfId="49" applyFont="1" applyFill="1" applyBorder="1" applyAlignment="1">
      <alignment horizontal="center" vertical="center"/>
      <protection/>
    </xf>
    <xf numFmtId="0" fontId="52" fillId="23" borderId="33" xfId="49" applyFont="1" applyFill="1" applyBorder="1" applyAlignment="1">
      <alignment horizontal="center" vertical="center"/>
      <protection/>
    </xf>
    <xf numFmtId="0" fontId="52" fillId="23" borderId="34" xfId="49" applyFont="1" applyFill="1" applyBorder="1" applyAlignment="1">
      <alignment horizontal="center" vertical="center"/>
      <protection/>
    </xf>
    <xf numFmtId="0" fontId="52" fillId="23" borderId="35" xfId="49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normální_podrobák 2008" xfId="50"/>
    <cellStyle name="normální_závěrečný účet 2008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32" customWidth="1"/>
    <col min="2" max="2" width="13.28125" style="32" bestFit="1" customWidth="1"/>
    <col min="3" max="3" width="27.28125" style="0" customWidth="1"/>
    <col min="4" max="4" width="40.57421875" style="0" customWidth="1"/>
    <col min="5" max="5" width="14.00390625" style="32" customWidth="1"/>
  </cols>
  <sheetData>
    <row r="1" spans="1:5" ht="21" customHeight="1">
      <c r="A1" s="91" t="s">
        <v>247</v>
      </c>
      <c r="B1" s="91"/>
      <c r="C1" s="91"/>
      <c r="D1" s="91"/>
      <c r="E1" s="91"/>
    </row>
    <row r="2" spans="1:5" ht="15" thickBot="1">
      <c r="A2" s="48"/>
      <c r="B2" s="48"/>
      <c r="C2" s="33"/>
      <c r="D2" s="34"/>
      <c r="E2" s="48"/>
    </row>
    <row r="3" spans="1:5" ht="21" customHeight="1" thickBot="1">
      <c r="A3" s="73" t="s">
        <v>64</v>
      </c>
      <c r="B3" s="74"/>
      <c r="C3" s="74"/>
      <c r="D3" s="75"/>
      <c r="E3" s="62">
        <f>E6+E14+E18+E45+E64+E93+E113</f>
        <v>48465414</v>
      </c>
    </row>
    <row r="4" spans="1:5" ht="14.25" customHeight="1">
      <c r="A4" s="84" t="s">
        <v>25</v>
      </c>
      <c r="B4" s="71" t="s">
        <v>26</v>
      </c>
      <c r="C4" s="86" t="s">
        <v>2</v>
      </c>
      <c r="D4" s="86" t="s">
        <v>0</v>
      </c>
      <c r="E4" s="79" t="s">
        <v>28</v>
      </c>
    </row>
    <row r="5" spans="1:5" ht="17.25" customHeight="1" thickBot="1">
      <c r="A5" s="85"/>
      <c r="B5" s="72"/>
      <c r="C5" s="87"/>
      <c r="D5" s="87"/>
      <c r="E5" s="80"/>
    </row>
    <row r="6" spans="1:5" ht="16.5" customHeight="1" thickBot="1">
      <c r="A6" s="88" t="s">
        <v>27</v>
      </c>
      <c r="B6" s="89"/>
      <c r="C6" s="89"/>
      <c r="D6" s="90"/>
      <c r="E6" s="56">
        <f>SUM(E7:E13)</f>
        <v>1125519</v>
      </c>
    </row>
    <row r="7" spans="1:5" ht="12.75">
      <c r="A7" s="19">
        <v>1</v>
      </c>
      <c r="B7" s="49" t="s">
        <v>111</v>
      </c>
      <c r="C7" s="55" t="s">
        <v>1</v>
      </c>
      <c r="D7" s="43" t="s">
        <v>48</v>
      </c>
      <c r="E7" s="39">
        <v>387600</v>
      </c>
    </row>
    <row r="8" spans="1:5" ht="12.75">
      <c r="A8" s="19">
        <v>2</v>
      </c>
      <c r="B8" s="49" t="s">
        <v>113</v>
      </c>
      <c r="C8" s="4" t="s">
        <v>1</v>
      </c>
      <c r="D8" s="21" t="s">
        <v>120</v>
      </c>
      <c r="E8" s="40">
        <v>130103</v>
      </c>
    </row>
    <row r="9" spans="1:5" ht="12.75">
      <c r="A9" s="19">
        <v>3</v>
      </c>
      <c r="B9" s="49" t="s">
        <v>114</v>
      </c>
      <c r="C9" s="4" t="s">
        <v>1</v>
      </c>
      <c r="D9" s="21" t="s">
        <v>120</v>
      </c>
      <c r="E9" s="40">
        <v>249096</v>
      </c>
    </row>
    <row r="10" spans="1:5" ht="12.75">
      <c r="A10" s="19">
        <v>4</v>
      </c>
      <c r="B10" s="49" t="s">
        <v>115</v>
      </c>
      <c r="C10" s="4" t="s">
        <v>15</v>
      </c>
      <c r="D10" s="21" t="s">
        <v>121</v>
      </c>
      <c r="E10" s="40">
        <v>300000</v>
      </c>
    </row>
    <row r="11" spans="1:5" ht="12.75">
      <c r="A11" s="19">
        <v>5</v>
      </c>
      <c r="B11" s="49" t="s">
        <v>117</v>
      </c>
      <c r="C11" s="4" t="s">
        <v>1</v>
      </c>
      <c r="D11" s="21" t="s">
        <v>120</v>
      </c>
      <c r="E11" s="40">
        <v>33720</v>
      </c>
    </row>
    <row r="12" spans="1:5" ht="13.5" thickBot="1">
      <c r="A12" s="19">
        <v>6</v>
      </c>
      <c r="B12" s="49" t="s">
        <v>118</v>
      </c>
      <c r="C12" s="4" t="s">
        <v>104</v>
      </c>
      <c r="D12" s="21" t="s">
        <v>122</v>
      </c>
      <c r="E12" s="40">
        <v>25000</v>
      </c>
    </row>
    <row r="13" spans="1:5" ht="13.5" hidden="1" thickBot="1">
      <c r="A13" s="19"/>
      <c r="B13" s="50"/>
      <c r="C13" s="29"/>
      <c r="D13" s="35"/>
      <c r="E13" s="41"/>
    </row>
    <row r="14" spans="1:5" ht="16.5" customHeight="1" thickBot="1">
      <c r="A14" s="81" t="s">
        <v>29</v>
      </c>
      <c r="B14" s="82"/>
      <c r="C14" s="82"/>
      <c r="D14" s="83"/>
      <c r="E14" s="56">
        <f>SUM(E15:E17)</f>
        <v>720000</v>
      </c>
    </row>
    <row r="15" spans="1:5" ht="13.5" thickBot="1">
      <c r="A15" s="14">
        <v>1</v>
      </c>
      <c r="B15" s="49" t="s">
        <v>123</v>
      </c>
      <c r="C15" s="5" t="s">
        <v>1</v>
      </c>
      <c r="D15" s="20" t="s">
        <v>49</v>
      </c>
      <c r="E15" s="37">
        <v>720000</v>
      </c>
    </row>
    <row r="16" spans="1:5" ht="12.75" hidden="1">
      <c r="A16" s="14">
        <v>2</v>
      </c>
      <c r="B16" s="49"/>
      <c r="C16" s="5"/>
      <c r="D16" s="20"/>
      <c r="E16" s="37"/>
    </row>
    <row r="17" spans="1:5" ht="13.5" hidden="1" thickBot="1">
      <c r="A17" s="14">
        <v>3</v>
      </c>
      <c r="B17" s="51"/>
      <c r="C17" s="18"/>
      <c r="D17" s="15"/>
      <c r="E17" s="37"/>
    </row>
    <row r="18" spans="1:5" ht="16.5" customHeight="1" thickBot="1">
      <c r="A18" s="81" t="s">
        <v>30</v>
      </c>
      <c r="B18" s="82"/>
      <c r="C18" s="82"/>
      <c r="D18" s="83"/>
      <c r="E18" s="57">
        <f>E19+E33+E38</f>
        <v>13107165</v>
      </c>
    </row>
    <row r="19" spans="1:5" ht="15" customHeight="1" thickBot="1">
      <c r="A19" s="76" t="s">
        <v>33</v>
      </c>
      <c r="B19" s="77"/>
      <c r="C19" s="77"/>
      <c r="D19" s="78"/>
      <c r="E19" s="60">
        <f>SUM(E20:E32)</f>
        <v>9826385</v>
      </c>
    </row>
    <row r="20" spans="1:5" ht="12.75" customHeight="1">
      <c r="A20" s="28">
        <v>1</v>
      </c>
      <c r="B20" s="52" t="s">
        <v>124</v>
      </c>
      <c r="C20" s="64" t="s">
        <v>1</v>
      </c>
      <c r="D20" s="11" t="s">
        <v>31</v>
      </c>
      <c r="E20" s="23">
        <v>2938000</v>
      </c>
    </row>
    <row r="21" spans="1:5" ht="12.75" customHeight="1" hidden="1">
      <c r="A21" s="8">
        <v>2</v>
      </c>
      <c r="B21" s="58"/>
      <c r="C21" s="10" t="s">
        <v>1</v>
      </c>
      <c r="D21" s="9" t="s">
        <v>32</v>
      </c>
      <c r="E21" s="22"/>
    </row>
    <row r="22" spans="1:5" ht="12.75" customHeight="1">
      <c r="A22" s="8">
        <v>3</v>
      </c>
      <c r="B22" s="58" t="s">
        <v>125</v>
      </c>
      <c r="C22" s="12" t="s">
        <v>18</v>
      </c>
      <c r="D22" s="12" t="s">
        <v>35</v>
      </c>
      <c r="E22" s="26">
        <v>23835</v>
      </c>
    </row>
    <row r="23" spans="1:5" ht="12.75" customHeight="1">
      <c r="A23" s="8">
        <v>4</v>
      </c>
      <c r="B23" s="58" t="s">
        <v>126</v>
      </c>
      <c r="C23" s="12" t="s">
        <v>1</v>
      </c>
      <c r="D23" s="12" t="s">
        <v>36</v>
      </c>
      <c r="E23" s="26">
        <v>544000</v>
      </c>
    </row>
    <row r="24" spans="1:5" ht="12.75" customHeight="1">
      <c r="A24" s="8">
        <v>5</v>
      </c>
      <c r="B24" s="58" t="s">
        <v>127</v>
      </c>
      <c r="C24" s="12" t="s">
        <v>19</v>
      </c>
      <c r="D24" s="12" t="s">
        <v>37</v>
      </c>
      <c r="E24" s="26">
        <v>252000</v>
      </c>
    </row>
    <row r="25" spans="1:5" ht="12.75" customHeight="1">
      <c r="A25" s="8">
        <v>6</v>
      </c>
      <c r="B25" s="58" t="s">
        <v>126</v>
      </c>
      <c r="C25" s="12" t="s">
        <v>1</v>
      </c>
      <c r="D25" s="12" t="s">
        <v>38</v>
      </c>
      <c r="E25" s="23">
        <v>47400</v>
      </c>
    </row>
    <row r="26" spans="1:5" ht="12.75" customHeight="1">
      <c r="A26" s="8">
        <v>7</v>
      </c>
      <c r="B26" s="58" t="s">
        <v>125</v>
      </c>
      <c r="C26" s="12" t="s">
        <v>1</v>
      </c>
      <c r="D26" s="12" t="s">
        <v>39</v>
      </c>
      <c r="E26" s="26">
        <v>4260000</v>
      </c>
    </row>
    <row r="27" spans="1:5" ht="12.75" customHeight="1">
      <c r="A27" s="8">
        <v>8</v>
      </c>
      <c r="B27" s="58" t="s">
        <v>126</v>
      </c>
      <c r="C27" s="12" t="s">
        <v>1</v>
      </c>
      <c r="D27" s="12" t="s">
        <v>40</v>
      </c>
      <c r="E27" s="26">
        <v>87900</v>
      </c>
    </row>
    <row r="28" spans="1:5" ht="12.75" customHeight="1">
      <c r="A28" s="8">
        <v>9</v>
      </c>
      <c r="B28" s="58" t="s">
        <v>125</v>
      </c>
      <c r="C28" s="12" t="s">
        <v>1</v>
      </c>
      <c r="D28" s="12" t="s">
        <v>41</v>
      </c>
      <c r="E28" s="26">
        <v>1330000</v>
      </c>
    </row>
    <row r="29" spans="1:5" ht="12.75" customHeight="1" hidden="1">
      <c r="A29" s="8">
        <v>10</v>
      </c>
      <c r="B29" s="58"/>
      <c r="C29" s="12" t="s">
        <v>1</v>
      </c>
      <c r="D29" s="12" t="s">
        <v>42</v>
      </c>
      <c r="E29" s="26"/>
    </row>
    <row r="30" spans="1:5" ht="12.75" customHeight="1">
      <c r="A30" s="8">
        <v>11</v>
      </c>
      <c r="B30" s="58" t="s">
        <v>126</v>
      </c>
      <c r="C30" s="12" t="s">
        <v>1</v>
      </c>
      <c r="D30" s="12" t="s">
        <v>43</v>
      </c>
      <c r="E30" s="26">
        <v>50850</v>
      </c>
    </row>
    <row r="31" spans="1:5" ht="12.75" customHeight="1">
      <c r="A31" s="8">
        <v>12</v>
      </c>
      <c r="B31" s="58" t="s">
        <v>125</v>
      </c>
      <c r="C31" s="12" t="s">
        <v>18</v>
      </c>
      <c r="D31" s="12" t="s">
        <v>44</v>
      </c>
      <c r="E31" s="26">
        <v>174000</v>
      </c>
    </row>
    <row r="32" spans="1:5" ht="12.75" customHeight="1" thickBot="1">
      <c r="A32" s="8">
        <v>13</v>
      </c>
      <c r="B32" s="58" t="s">
        <v>125</v>
      </c>
      <c r="C32" s="31" t="s">
        <v>1</v>
      </c>
      <c r="D32" s="31" t="s">
        <v>45</v>
      </c>
      <c r="E32" s="59">
        <v>118400</v>
      </c>
    </row>
    <row r="33" spans="1:5" ht="15" customHeight="1" thickBot="1">
      <c r="A33" s="76" t="s">
        <v>46</v>
      </c>
      <c r="B33" s="77"/>
      <c r="C33" s="77"/>
      <c r="D33" s="78"/>
      <c r="E33" s="60">
        <f>SUM(E34:E37)</f>
        <v>919600</v>
      </c>
    </row>
    <row r="34" spans="1:5" ht="12.75" customHeight="1">
      <c r="A34" s="28">
        <v>1</v>
      </c>
      <c r="B34" s="52" t="s">
        <v>128</v>
      </c>
      <c r="C34" s="12" t="s">
        <v>1</v>
      </c>
      <c r="D34" s="12" t="s">
        <v>51</v>
      </c>
      <c r="E34" s="26">
        <v>240000</v>
      </c>
    </row>
    <row r="35" spans="1:5" ht="12.75" customHeight="1">
      <c r="A35" s="8">
        <v>2</v>
      </c>
      <c r="B35" s="53" t="s">
        <v>128</v>
      </c>
      <c r="C35" s="12" t="s">
        <v>1</v>
      </c>
      <c r="D35" s="10" t="s">
        <v>52</v>
      </c>
      <c r="E35" s="27">
        <v>349600</v>
      </c>
    </row>
    <row r="36" spans="1:5" ht="12.75" customHeight="1">
      <c r="A36" s="8">
        <v>3</v>
      </c>
      <c r="B36" s="53" t="s">
        <v>128</v>
      </c>
      <c r="C36" s="12" t="s">
        <v>1</v>
      </c>
      <c r="D36" s="10" t="s">
        <v>53</v>
      </c>
      <c r="E36" s="27">
        <v>261199</v>
      </c>
    </row>
    <row r="37" spans="1:5" ht="12.75" customHeight="1" thickBot="1">
      <c r="A37" s="8">
        <v>4</v>
      </c>
      <c r="B37" s="53" t="s">
        <v>128</v>
      </c>
      <c r="C37" s="12" t="s">
        <v>1</v>
      </c>
      <c r="D37" s="10" t="s">
        <v>54</v>
      </c>
      <c r="E37" s="27">
        <v>68801</v>
      </c>
    </row>
    <row r="38" spans="1:5" ht="15" customHeight="1" thickBot="1">
      <c r="A38" s="76" t="s">
        <v>34</v>
      </c>
      <c r="B38" s="77"/>
      <c r="C38" s="77"/>
      <c r="D38" s="78"/>
      <c r="E38" s="60">
        <f>SUM(E39:E43)</f>
        <v>2361180</v>
      </c>
    </row>
    <row r="39" spans="1:5" ht="13.5" customHeight="1">
      <c r="A39" s="13">
        <v>1</v>
      </c>
      <c r="B39" s="30" t="s">
        <v>234</v>
      </c>
      <c r="C39" s="10" t="s">
        <v>24</v>
      </c>
      <c r="D39" s="9" t="s">
        <v>237</v>
      </c>
      <c r="E39" s="27">
        <v>1137600</v>
      </c>
    </row>
    <row r="40" spans="1:5" ht="13.5" customHeight="1">
      <c r="A40" s="13">
        <v>2</v>
      </c>
      <c r="B40" s="30" t="s">
        <v>235</v>
      </c>
      <c r="C40" s="10" t="s">
        <v>24</v>
      </c>
      <c r="D40" s="9" t="s">
        <v>237</v>
      </c>
      <c r="E40" s="27">
        <v>1049580</v>
      </c>
    </row>
    <row r="41" spans="1:5" ht="13.5" customHeight="1" thickBot="1">
      <c r="A41" s="13">
        <v>3</v>
      </c>
      <c r="B41" s="30" t="s">
        <v>236</v>
      </c>
      <c r="C41" s="10" t="s">
        <v>21</v>
      </c>
      <c r="D41" s="9" t="s">
        <v>238</v>
      </c>
      <c r="E41" s="27">
        <v>174000</v>
      </c>
    </row>
    <row r="42" spans="1:5" ht="13.5" customHeight="1" hidden="1">
      <c r="A42" s="13">
        <v>4</v>
      </c>
      <c r="B42" s="30"/>
      <c r="C42" s="10"/>
      <c r="D42" s="9"/>
      <c r="E42" s="27"/>
    </row>
    <row r="43" spans="1:5" ht="13.5" customHeight="1" hidden="1" thickBot="1">
      <c r="A43" s="13">
        <v>5</v>
      </c>
      <c r="B43" s="30"/>
      <c r="C43" s="10"/>
      <c r="D43" s="9"/>
      <c r="E43" s="27"/>
    </row>
    <row r="44" spans="1:5" ht="13.5" thickBot="1">
      <c r="A44" s="92"/>
      <c r="B44" s="93"/>
      <c r="C44" s="93"/>
      <c r="D44" s="93"/>
      <c r="E44" s="94"/>
    </row>
    <row r="45" spans="1:5" ht="16.5" customHeight="1" thickBot="1">
      <c r="A45" s="81" t="s">
        <v>47</v>
      </c>
      <c r="B45" s="82"/>
      <c r="C45" s="82"/>
      <c r="D45" s="83"/>
      <c r="E45" s="57">
        <f>E46+E57</f>
        <v>8788571</v>
      </c>
    </row>
    <row r="46" spans="1:5" ht="15" customHeight="1" thickBot="1">
      <c r="A46" s="76" t="s">
        <v>50</v>
      </c>
      <c r="B46" s="77"/>
      <c r="C46" s="77"/>
      <c r="D46" s="78"/>
      <c r="E46" s="60">
        <f>SUM(E47:E56)</f>
        <v>1526950</v>
      </c>
    </row>
    <row r="47" spans="1:5" ht="13.5" customHeight="1">
      <c r="A47" s="1">
        <v>1</v>
      </c>
      <c r="B47" s="54" t="s">
        <v>129</v>
      </c>
      <c r="C47" s="9" t="s">
        <v>1</v>
      </c>
      <c r="D47" s="9" t="s">
        <v>120</v>
      </c>
      <c r="E47" s="24">
        <v>115000</v>
      </c>
    </row>
    <row r="48" spans="1:5" ht="13.5" customHeight="1">
      <c r="A48" s="1">
        <v>2</v>
      </c>
      <c r="B48" s="54" t="s">
        <v>130</v>
      </c>
      <c r="C48" s="9" t="s">
        <v>78</v>
      </c>
      <c r="D48" s="9" t="s">
        <v>79</v>
      </c>
      <c r="E48" s="24">
        <v>373750</v>
      </c>
    </row>
    <row r="49" spans="1:5" ht="13.5" customHeight="1">
      <c r="A49" s="1">
        <v>3</v>
      </c>
      <c r="B49" s="54" t="s">
        <v>131</v>
      </c>
      <c r="C49" s="9" t="s">
        <v>1</v>
      </c>
      <c r="D49" s="9" t="s">
        <v>120</v>
      </c>
      <c r="E49" s="24">
        <v>43000</v>
      </c>
    </row>
    <row r="50" spans="1:5" ht="13.5" customHeight="1">
      <c r="A50" s="1">
        <v>4</v>
      </c>
      <c r="B50" s="54" t="s">
        <v>132</v>
      </c>
      <c r="C50" s="9" t="s">
        <v>139</v>
      </c>
      <c r="D50" s="9" t="s">
        <v>90</v>
      </c>
      <c r="E50" s="24">
        <v>350000</v>
      </c>
    </row>
    <row r="51" spans="1:5" ht="13.5" customHeight="1">
      <c r="A51" s="1">
        <v>5</v>
      </c>
      <c r="B51" s="54" t="s">
        <v>133</v>
      </c>
      <c r="C51" s="9" t="s">
        <v>140</v>
      </c>
      <c r="D51" s="9" t="s">
        <v>91</v>
      </c>
      <c r="E51" s="24">
        <v>500000</v>
      </c>
    </row>
    <row r="52" spans="1:5" ht="13.5" customHeight="1">
      <c r="A52" s="1">
        <v>6</v>
      </c>
      <c r="B52" s="54" t="s">
        <v>134</v>
      </c>
      <c r="C52" s="9" t="s">
        <v>92</v>
      </c>
      <c r="D52" s="9" t="s">
        <v>141</v>
      </c>
      <c r="E52" s="24">
        <v>25000</v>
      </c>
    </row>
    <row r="53" spans="1:5" ht="13.5" customHeight="1">
      <c r="A53" s="1">
        <v>7</v>
      </c>
      <c r="B53" s="54" t="s">
        <v>135</v>
      </c>
      <c r="C53" s="9" t="s">
        <v>1</v>
      </c>
      <c r="D53" s="9" t="s">
        <v>120</v>
      </c>
      <c r="E53" s="24">
        <v>50000</v>
      </c>
    </row>
    <row r="54" spans="1:5" ht="13.5" customHeight="1">
      <c r="A54" s="1">
        <v>8</v>
      </c>
      <c r="B54" s="54" t="s">
        <v>136</v>
      </c>
      <c r="C54" s="9" t="s">
        <v>20</v>
      </c>
      <c r="D54" s="9" t="s">
        <v>143</v>
      </c>
      <c r="E54" s="24">
        <v>20250</v>
      </c>
    </row>
    <row r="55" spans="1:5" ht="13.5" customHeight="1">
      <c r="A55" s="1">
        <v>9</v>
      </c>
      <c r="B55" s="54" t="s">
        <v>137</v>
      </c>
      <c r="C55" s="9" t="s">
        <v>142</v>
      </c>
      <c r="D55" s="9" t="s">
        <v>144</v>
      </c>
      <c r="E55" s="24">
        <v>25000</v>
      </c>
    </row>
    <row r="56" spans="1:5" ht="13.5" customHeight="1" thickBot="1">
      <c r="A56" s="1">
        <v>10</v>
      </c>
      <c r="B56" s="54" t="s">
        <v>138</v>
      </c>
      <c r="C56" s="9" t="s">
        <v>102</v>
      </c>
      <c r="D56" s="9" t="s">
        <v>103</v>
      </c>
      <c r="E56" s="24">
        <v>24950</v>
      </c>
    </row>
    <row r="57" spans="1:5" ht="15" customHeight="1" thickBot="1">
      <c r="A57" s="76" t="s">
        <v>55</v>
      </c>
      <c r="B57" s="77"/>
      <c r="C57" s="77"/>
      <c r="D57" s="78"/>
      <c r="E57" s="60">
        <f>SUM(E58:E63)</f>
        <v>7261621</v>
      </c>
    </row>
    <row r="58" spans="1:5" ht="13.5" customHeight="1">
      <c r="A58" s="1">
        <v>1</v>
      </c>
      <c r="B58" s="54" t="s">
        <v>152</v>
      </c>
      <c r="C58" s="9" t="s">
        <v>1</v>
      </c>
      <c r="D58" s="47" t="s">
        <v>150</v>
      </c>
      <c r="E58" s="24">
        <v>765950</v>
      </c>
    </row>
    <row r="59" spans="1:5" ht="13.5" customHeight="1">
      <c r="A59" s="1">
        <v>2</v>
      </c>
      <c r="B59" s="54" t="s">
        <v>153</v>
      </c>
      <c r="C59" s="9" t="s">
        <v>1</v>
      </c>
      <c r="D59" s="9" t="s">
        <v>151</v>
      </c>
      <c r="E59" s="24">
        <v>800000</v>
      </c>
    </row>
    <row r="60" spans="1:5" ht="13.5" customHeight="1">
      <c r="A60" s="1">
        <v>3</v>
      </c>
      <c r="B60" s="54" t="s">
        <v>156</v>
      </c>
      <c r="C60" s="9" t="s">
        <v>1</v>
      </c>
      <c r="D60" s="9" t="s">
        <v>154</v>
      </c>
      <c r="E60" s="24">
        <v>642371</v>
      </c>
    </row>
    <row r="61" spans="1:5" ht="13.5" customHeight="1">
      <c r="A61" s="1">
        <v>3</v>
      </c>
      <c r="B61" s="54" t="s">
        <v>157</v>
      </c>
      <c r="C61" s="9" t="s">
        <v>1</v>
      </c>
      <c r="D61" s="9" t="s">
        <v>155</v>
      </c>
      <c r="E61" s="24">
        <v>668000</v>
      </c>
    </row>
    <row r="62" spans="1:5" ht="13.5" customHeight="1">
      <c r="A62" s="1">
        <v>3</v>
      </c>
      <c r="B62" s="54" t="s">
        <v>159</v>
      </c>
      <c r="C62" s="9" t="s">
        <v>1</v>
      </c>
      <c r="D62" s="9" t="s">
        <v>56</v>
      </c>
      <c r="E62" s="24">
        <v>3906800</v>
      </c>
    </row>
    <row r="63" spans="1:5" ht="13.5" customHeight="1" thickBot="1">
      <c r="A63" s="1">
        <v>4</v>
      </c>
      <c r="B63" s="54" t="s">
        <v>158</v>
      </c>
      <c r="C63" s="9" t="s">
        <v>1</v>
      </c>
      <c r="D63" s="9" t="s">
        <v>57</v>
      </c>
      <c r="E63" s="24">
        <v>478500</v>
      </c>
    </row>
    <row r="64" spans="1:5" ht="16.5" customHeight="1" thickBot="1">
      <c r="A64" s="81" t="s">
        <v>58</v>
      </c>
      <c r="B64" s="82"/>
      <c r="C64" s="82"/>
      <c r="D64" s="83"/>
      <c r="E64" s="57">
        <f>E65+E82+E88</f>
        <v>10559750</v>
      </c>
    </row>
    <row r="65" spans="1:5" ht="15" customHeight="1" thickBot="1">
      <c r="A65" s="76" t="s">
        <v>59</v>
      </c>
      <c r="B65" s="77"/>
      <c r="C65" s="77"/>
      <c r="D65" s="78"/>
      <c r="E65" s="60">
        <f>SUM(E66:E81)</f>
        <v>4409100</v>
      </c>
    </row>
    <row r="66" spans="1:5" ht="13.5" customHeight="1">
      <c r="A66" s="1">
        <v>1</v>
      </c>
      <c r="B66" s="54" t="s">
        <v>160</v>
      </c>
      <c r="C66" s="9" t="s">
        <v>161</v>
      </c>
      <c r="D66" s="9" t="s">
        <v>162</v>
      </c>
      <c r="E66" s="24">
        <v>2000000</v>
      </c>
    </row>
    <row r="67" spans="1:5" ht="13.5" customHeight="1">
      <c r="A67" s="1">
        <v>2</v>
      </c>
      <c r="B67" s="54" t="s">
        <v>163</v>
      </c>
      <c r="C67" s="9" t="s">
        <v>1</v>
      </c>
      <c r="D67" s="9" t="s">
        <v>120</v>
      </c>
      <c r="E67" s="24">
        <v>615300</v>
      </c>
    </row>
    <row r="68" spans="1:5" ht="13.5" customHeight="1">
      <c r="A68" s="1">
        <v>3</v>
      </c>
      <c r="B68" s="54" t="s">
        <v>164</v>
      </c>
      <c r="C68" s="9" t="s">
        <v>1</v>
      </c>
      <c r="D68" s="9" t="s">
        <v>120</v>
      </c>
      <c r="E68" s="24">
        <v>664800</v>
      </c>
    </row>
    <row r="69" spans="1:5" ht="13.5" customHeight="1">
      <c r="A69" s="1">
        <v>4</v>
      </c>
      <c r="B69" s="54" t="s">
        <v>168</v>
      </c>
      <c r="C69" s="9" t="s">
        <v>1</v>
      </c>
      <c r="D69" s="9" t="s">
        <v>120</v>
      </c>
      <c r="E69" s="24">
        <v>305500</v>
      </c>
    </row>
    <row r="70" spans="1:5" ht="13.5" customHeight="1">
      <c r="A70" s="1">
        <v>5</v>
      </c>
      <c r="B70" s="54" t="s">
        <v>169</v>
      </c>
      <c r="C70" s="9" t="s">
        <v>1</v>
      </c>
      <c r="D70" s="9" t="s">
        <v>120</v>
      </c>
      <c r="E70" s="24">
        <v>373500</v>
      </c>
    </row>
    <row r="71" spans="1:5" ht="13.5" customHeight="1" thickBot="1">
      <c r="A71" s="1">
        <v>6</v>
      </c>
      <c r="B71" s="54" t="s">
        <v>167</v>
      </c>
      <c r="C71" s="9" t="s">
        <v>165</v>
      </c>
      <c r="D71" s="9" t="s">
        <v>68</v>
      </c>
      <c r="E71" s="24">
        <v>450000</v>
      </c>
    </row>
    <row r="72" spans="1:5" ht="13.5" customHeight="1" hidden="1">
      <c r="A72" s="1">
        <v>7</v>
      </c>
      <c r="B72" s="54"/>
      <c r="C72" s="9"/>
      <c r="D72" s="9"/>
      <c r="E72" s="24"/>
    </row>
    <row r="73" spans="1:5" ht="13.5" customHeight="1" hidden="1">
      <c r="A73" s="1">
        <v>8</v>
      </c>
      <c r="B73" s="54"/>
      <c r="C73" s="9"/>
      <c r="D73" s="9"/>
      <c r="E73" s="24"/>
    </row>
    <row r="74" spans="1:5" ht="13.5" customHeight="1" hidden="1">
      <c r="A74" s="1">
        <v>9</v>
      </c>
      <c r="B74" s="54"/>
      <c r="C74" s="9"/>
      <c r="D74" s="9"/>
      <c r="E74" s="24"/>
    </row>
    <row r="75" spans="1:5" ht="13.5" customHeight="1" hidden="1">
      <c r="A75" s="1">
        <v>10</v>
      </c>
      <c r="B75" s="54"/>
      <c r="C75" s="9"/>
      <c r="D75" s="9"/>
      <c r="E75" s="24"/>
    </row>
    <row r="76" spans="1:5" ht="13.5" customHeight="1" hidden="1">
      <c r="A76" s="1">
        <v>11</v>
      </c>
      <c r="B76" s="54"/>
      <c r="C76" s="9"/>
      <c r="D76" s="9"/>
      <c r="E76" s="24"/>
    </row>
    <row r="77" spans="1:5" ht="13.5" customHeight="1" hidden="1">
      <c r="A77" s="1">
        <v>12</v>
      </c>
      <c r="B77" s="54"/>
      <c r="C77" s="9"/>
      <c r="D77" s="9"/>
      <c r="E77" s="24"/>
    </row>
    <row r="78" spans="1:5" ht="13.5" customHeight="1" hidden="1">
      <c r="A78" s="1">
        <v>13</v>
      </c>
      <c r="B78" s="54"/>
      <c r="C78" s="9"/>
      <c r="D78" s="9"/>
      <c r="E78" s="24"/>
    </row>
    <row r="79" spans="1:5" ht="13.5" customHeight="1" hidden="1">
      <c r="A79" s="1">
        <v>14</v>
      </c>
      <c r="B79" s="54"/>
      <c r="C79" s="9"/>
      <c r="D79" s="9"/>
      <c r="E79" s="24"/>
    </row>
    <row r="80" spans="1:5" ht="13.5" customHeight="1" hidden="1">
      <c r="A80" s="1">
        <v>15</v>
      </c>
      <c r="B80" s="54"/>
      <c r="C80" s="9"/>
      <c r="D80" s="9"/>
      <c r="E80" s="24"/>
    </row>
    <row r="81" spans="1:5" ht="13.5" customHeight="1" hidden="1" thickBot="1">
      <c r="A81" s="1"/>
      <c r="B81" s="54"/>
      <c r="C81" s="9"/>
      <c r="D81" s="9"/>
      <c r="E81" s="24"/>
    </row>
    <row r="82" spans="1:5" ht="15" customHeight="1" thickBot="1">
      <c r="A82" s="76" t="s">
        <v>50</v>
      </c>
      <c r="B82" s="77"/>
      <c r="C82" s="77"/>
      <c r="D82" s="78"/>
      <c r="E82" s="60">
        <f>SUM(E83:E87)</f>
        <v>300000</v>
      </c>
    </row>
    <row r="83" spans="1:5" ht="13.5" customHeight="1" thickBot="1">
      <c r="A83" s="1">
        <v>1</v>
      </c>
      <c r="B83" s="54" t="s">
        <v>166</v>
      </c>
      <c r="C83" s="9" t="s">
        <v>85</v>
      </c>
      <c r="D83" s="7" t="s">
        <v>86</v>
      </c>
      <c r="E83" s="22">
        <v>300000</v>
      </c>
    </row>
    <row r="84" spans="1:5" ht="13.5" customHeight="1" hidden="1">
      <c r="A84" s="1">
        <v>2</v>
      </c>
      <c r="B84" s="54"/>
      <c r="C84" s="9"/>
      <c r="D84" s="9"/>
      <c r="E84" s="24"/>
    </row>
    <row r="85" spans="1:5" ht="13.5" customHeight="1" hidden="1">
      <c r="A85" s="1">
        <v>3</v>
      </c>
      <c r="B85" s="54"/>
      <c r="C85" s="9"/>
      <c r="D85" s="9"/>
      <c r="E85" s="24"/>
    </row>
    <row r="86" spans="1:5" ht="13.5" customHeight="1" hidden="1">
      <c r="A86" s="1">
        <v>4</v>
      </c>
      <c r="B86" s="54"/>
      <c r="C86" s="9"/>
      <c r="D86" s="9"/>
      <c r="E86" s="24"/>
    </row>
    <row r="87" spans="1:5" ht="13.5" customHeight="1" hidden="1" thickBot="1">
      <c r="A87" s="1">
        <v>5</v>
      </c>
      <c r="B87" s="54"/>
      <c r="C87" s="9"/>
      <c r="D87" s="9"/>
      <c r="E87" s="24"/>
    </row>
    <row r="88" spans="1:5" ht="15" customHeight="1" thickBot="1">
      <c r="A88" s="76" t="s">
        <v>55</v>
      </c>
      <c r="B88" s="77"/>
      <c r="C88" s="77"/>
      <c r="D88" s="78"/>
      <c r="E88" s="60">
        <f>SUM(E89:E92)</f>
        <v>5850650</v>
      </c>
    </row>
    <row r="89" spans="1:5" ht="13.5" customHeight="1">
      <c r="A89" s="1">
        <v>1</v>
      </c>
      <c r="B89" s="54" t="s">
        <v>185</v>
      </c>
      <c r="C89" s="9" t="s">
        <v>1</v>
      </c>
      <c r="D89" s="9" t="s">
        <v>183</v>
      </c>
      <c r="E89" s="24">
        <v>3734850</v>
      </c>
    </row>
    <row r="90" spans="1:5" ht="13.5" customHeight="1">
      <c r="A90" s="1">
        <v>2</v>
      </c>
      <c r="B90" s="54" t="s">
        <v>186</v>
      </c>
      <c r="C90" s="9" t="s">
        <v>1</v>
      </c>
      <c r="D90" s="9" t="s">
        <v>184</v>
      </c>
      <c r="E90" s="44">
        <v>1950600</v>
      </c>
    </row>
    <row r="91" spans="1:5" ht="13.5" customHeight="1" thickBot="1">
      <c r="A91" s="1">
        <v>3</v>
      </c>
      <c r="B91" s="54" t="s">
        <v>187</v>
      </c>
      <c r="C91" s="9" t="s">
        <v>1</v>
      </c>
      <c r="D91" s="9" t="s">
        <v>60</v>
      </c>
      <c r="E91" s="24">
        <v>165200</v>
      </c>
    </row>
    <row r="92" spans="1:5" ht="13.5" customHeight="1" hidden="1" thickBot="1">
      <c r="A92" s="1">
        <v>4</v>
      </c>
      <c r="B92" s="52"/>
      <c r="C92" s="9" t="s">
        <v>1</v>
      </c>
      <c r="D92" s="9" t="s">
        <v>61</v>
      </c>
      <c r="E92" s="24"/>
    </row>
    <row r="93" spans="1:5" ht="16.5" customHeight="1" thickBot="1">
      <c r="A93" s="81" t="s">
        <v>62</v>
      </c>
      <c r="B93" s="82"/>
      <c r="C93" s="82"/>
      <c r="D93" s="83"/>
      <c r="E93" s="56">
        <f>SUM(E94:E112)</f>
        <v>12739409</v>
      </c>
    </row>
    <row r="94" spans="1:5" ht="12.75">
      <c r="A94" s="14">
        <v>1</v>
      </c>
      <c r="B94" s="51" t="s">
        <v>199</v>
      </c>
      <c r="C94" s="9" t="s">
        <v>10</v>
      </c>
      <c r="D94" s="5" t="s">
        <v>12</v>
      </c>
      <c r="E94" s="38">
        <v>675250</v>
      </c>
    </row>
    <row r="95" spans="1:5" ht="12.75">
      <c r="A95" s="14">
        <v>2</v>
      </c>
      <c r="B95" s="51" t="s">
        <v>200</v>
      </c>
      <c r="C95" s="15" t="s">
        <v>207</v>
      </c>
      <c r="D95" s="5" t="s">
        <v>11</v>
      </c>
      <c r="E95" s="36">
        <v>410625</v>
      </c>
    </row>
    <row r="96" spans="1:5" ht="12.75">
      <c r="A96" s="14">
        <v>3</v>
      </c>
      <c r="B96" s="51" t="s">
        <v>201</v>
      </c>
      <c r="C96" s="15" t="s">
        <v>10</v>
      </c>
      <c r="D96" s="5" t="s">
        <v>67</v>
      </c>
      <c r="E96" s="25">
        <v>2464000</v>
      </c>
    </row>
    <row r="97" spans="1:5" ht="12.75">
      <c r="A97" s="14">
        <v>4</v>
      </c>
      <c r="B97" s="51" t="s">
        <v>202</v>
      </c>
      <c r="C97" s="15" t="s">
        <v>16</v>
      </c>
      <c r="D97" s="5" t="s">
        <v>17</v>
      </c>
      <c r="E97" s="25">
        <v>1000000</v>
      </c>
    </row>
    <row r="98" spans="1:5" ht="12.75">
      <c r="A98" s="14">
        <v>5</v>
      </c>
      <c r="B98" s="51" t="s">
        <v>203</v>
      </c>
      <c r="C98" s="15" t="s">
        <v>13</v>
      </c>
      <c r="D98" s="5" t="s">
        <v>14</v>
      </c>
      <c r="E98" s="25">
        <v>286900</v>
      </c>
    </row>
    <row r="99" spans="1:5" ht="12.75">
      <c r="A99" s="14">
        <v>6</v>
      </c>
      <c r="B99" s="51" t="s">
        <v>204</v>
      </c>
      <c r="C99" s="15" t="s">
        <v>208</v>
      </c>
      <c r="D99" s="17" t="s">
        <v>209</v>
      </c>
      <c r="E99" s="25">
        <v>500000</v>
      </c>
    </row>
    <row r="100" spans="1:5" ht="12.75">
      <c r="A100" s="14">
        <v>7</v>
      </c>
      <c r="B100" s="51" t="s">
        <v>205</v>
      </c>
      <c r="C100" s="15" t="s">
        <v>1</v>
      </c>
      <c r="D100" s="16" t="s">
        <v>206</v>
      </c>
      <c r="E100" s="25">
        <v>51450</v>
      </c>
    </row>
    <row r="101" spans="1:5" ht="12.75">
      <c r="A101" s="14">
        <v>8</v>
      </c>
      <c r="B101" s="51" t="s">
        <v>211</v>
      </c>
      <c r="C101" s="15" t="s">
        <v>1</v>
      </c>
      <c r="D101" s="17" t="s">
        <v>210</v>
      </c>
      <c r="E101" s="25">
        <v>67300</v>
      </c>
    </row>
    <row r="102" spans="1:5" ht="12.75">
      <c r="A102" s="14">
        <v>9</v>
      </c>
      <c r="B102" s="51" t="s">
        <v>212</v>
      </c>
      <c r="C102" s="15" t="s">
        <v>1</v>
      </c>
      <c r="D102" s="17" t="s">
        <v>213</v>
      </c>
      <c r="E102" s="25">
        <v>103050</v>
      </c>
    </row>
    <row r="103" spans="1:5" ht="12.75">
      <c r="A103" s="14">
        <v>10</v>
      </c>
      <c r="B103" s="51" t="s">
        <v>214</v>
      </c>
      <c r="C103" s="15" t="s">
        <v>1</v>
      </c>
      <c r="D103" s="17" t="s">
        <v>215</v>
      </c>
      <c r="E103" s="25">
        <v>4478300</v>
      </c>
    </row>
    <row r="104" spans="1:5" ht="12.75">
      <c r="A104" s="14">
        <v>11</v>
      </c>
      <c r="B104" s="51" t="s">
        <v>216</v>
      </c>
      <c r="C104" s="15" t="s">
        <v>224</v>
      </c>
      <c r="D104" s="17" t="s">
        <v>75</v>
      </c>
      <c r="E104" s="25">
        <v>15700</v>
      </c>
    </row>
    <row r="105" spans="1:5" ht="12.75">
      <c r="A105" s="14">
        <v>12</v>
      </c>
      <c r="B105" s="51" t="s">
        <v>217</v>
      </c>
      <c r="C105" s="15" t="s">
        <v>81</v>
      </c>
      <c r="D105" s="17" t="s">
        <v>82</v>
      </c>
      <c r="E105" s="25">
        <v>140740</v>
      </c>
    </row>
    <row r="106" spans="1:5" ht="12.75">
      <c r="A106" s="14">
        <v>13</v>
      </c>
      <c r="B106" s="51" t="s">
        <v>218</v>
      </c>
      <c r="C106" s="15" t="s">
        <v>76</v>
      </c>
      <c r="D106" s="17" t="s">
        <v>83</v>
      </c>
      <c r="E106" s="25">
        <v>50000</v>
      </c>
    </row>
    <row r="107" spans="1:5" ht="12.75">
      <c r="A107" s="14">
        <v>14</v>
      </c>
      <c r="B107" s="51" t="s">
        <v>219</v>
      </c>
      <c r="C107" s="15" t="s">
        <v>207</v>
      </c>
      <c r="D107" s="17" t="s">
        <v>84</v>
      </c>
      <c r="E107" s="25">
        <v>50000</v>
      </c>
    </row>
    <row r="108" spans="1:5" ht="12.75">
      <c r="A108" s="14">
        <v>15</v>
      </c>
      <c r="B108" s="51" t="s">
        <v>220</v>
      </c>
      <c r="C108" s="15" t="s">
        <v>225</v>
      </c>
      <c r="D108" s="17" t="s">
        <v>87</v>
      </c>
      <c r="E108" s="25">
        <v>180000</v>
      </c>
    </row>
    <row r="109" spans="1:5" ht="12.75">
      <c r="A109" s="14">
        <v>16</v>
      </c>
      <c r="B109" s="51" t="s">
        <v>221</v>
      </c>
      <c r="C109" s="15" t="s">
        <v>88</v>
      </c>
      <c r="D109" s="17" t="s">
        <v>226</v>
      </c>
      <c r="E109" s="25">
        <v>78000</v>
      </c>
    </row>
    <row r="110" spans="1:5" ht="12.75">
      <c r="A110" s="14">
        <v>17</v>
      </c>
      <c r="B110" s="51" t="s">
        <v>222</v>
      </c>
      <c r="C110" s="15" t="s">
        <v>98</v>
      </c>
      <c r="D110" s="17" t="s">
        <v>99</v>
      </c>
      <c r="E110" s="25">
        <v>85000</v>
      </c>
    </row>
    <row r="111" spans="1:5" ht="12.75">
      <c r="A111" s="14">
        <v>18</v>
      </c>
      <c r="B111" s="51" t="s">
        <v>233</v>
      </c>
      <c r="C111" s="15" t="s">
        <v>4</v>
      </c>
      <c r="D111" s="17" t="s">
        <v>73</v>
      </c>
      <c r="E111" s="25">
        <v>500000</v>
      </c>
    </row>
    <row r="112" spans="1:5" ht="13.5" thickBot="1">
      <c r="A112" s="14">
        <v>19</v>
      </c>
      <c r="B112" s="51" t="s">
        <v>223</v>
      </c>
      <c r="C112" s="15" t="s">
        <v>4</v>
      </c>
      <c r="D112" s="17" t="s">
        <v>232</v>
      </c>
      <c r="E112" s="25">
        <v>1603094</v>
      </c>
    </row>
    <row r="113" spans="1:5" ht="16.5" customHeight="1" thickBot="1">
      <c r="A113" s="81" t="s">
        <v>65</v>
      </c>
      <c r="B113" s="82"/>
      <c r="C113" s="82"/>
      <c r="D113" s="83"/>
      <c r="E113" s="56">
        <f>SUM(E114:E120)</f>
        <v>1425000</v>
      </c>
    </row>
    <row r="114" spans="1:5" ht="12.75">
      <c r="A114" s="14">
        <v>1</v>
      </c>
      <c r="B114" s="51" t="s">
        <v>229</v>
      </c>
      <c r="C114" s="9" t="s">
        <v>227</v>
      </c>
      <c r="D114" s="5" t="s">
        <v>228</v>
      </c>
      <c r="E114" s="38">
        <v>225000</v>
      </c>
    </row>
    <row r="115" spans="1:5" ht="13.5" thickBot="1">
      <c r="A115" s="14">
        <v>2</v>
      </c>
      <c r="B115" s="51" t="s">
        <v>231</v>
      </c>
      <c r="C115" s="15" t="s">
        <v>9</v>
      </c>
      <c r="D115" s="5" t="s">
        <v>230</v>
      </c>
      <c r="E115" s="36">
        <v>1200000</v>
      </c>
    </row>
    <row r="116" spans="1:5" ht="12.75" hidden="1">
      <c r="A116" s="14">
        <v>3</v>
      </c>
      <c r="B116" s="51"/>
      <c r="C116" s="15"/>
      <c r="D116" s="5"/>
      <c r="E116" s="25"/>
    </row>
    <row r="117" spans="1:5" ht="12.75" hidden="1">
      <c r="A117" s="14">
        <v>4</v>
      </c>
      <c r="B117" s="51"/>
      <c r="C117" s="15"/>
      <c r="D117" s="5"/>
      <c r="E117" s="25"/>
    </row>
    <row r="118" spans="1:5" ht="12.75" hidden="1">
      <c r="A118" s="14">
        <v>5</v>
      </c>
      <c r="B118" s="51"/>
      <c r="C118" s="15"/>
      <c r="D118" s="5"/>
      <c r="E118" s="25"/>
    </row>
    <row r="119" spans="1:5" ht="12.75" hidden="1">
      <c r="A119" s="46">
        <v>6</v>
      </c>
      <c r="B119" s="6"/>
      <c r="C119" s="15"/>
      <c r="D119" s="17"/>
      <c r="E119" s="25"/>
    </row>
    <row r="120" spans="1:5" ht="13.5" hidden="1" thickBot="1">
      <c r="A120" s="14">
        <v>7</v>
      </c>
      <c r="B120" s="51"/>
      <c r="C120" s="15"/>
      <c r="D120" s="16"/>
      <c r="E120" s="25"/>
    </row>
    <row r="121" spans="1:5" ht="21" customHeight="1" thickBot="1">
      <c r="A121" s="73" t="s">
        <v>63</v>
      </c>
      <c r="B121" s="74"/>
      <c r="C121" s="74"/>
      <c r="D121" s="75"/>
      <c r="E121" s="63">
        <f>E124+E129+E133+E140+E153+E162</f>
        <v>1138559</v>
      </c>
    </row>
    <row r="122" spans="1:5" ht="14.25" customHeight="1">
      <c r="A122" s="84" t="s">
        <v>25</v>
      </c>
      <c r="B122" s="71" t="s">
        <v>26</v>
      </c>
      <c r="C122" s="86" t="s">
        <v>2</v>
      </c>
      <c r="D122" s="86" t="s">
        <v>0</v>
      </c>
      <c r="E122" s="79" t="s">
        <v>28</v>
      </c>
    </row>
    <row r="123" spans="1:5" ht="17.25" customHeight="1" thickBot="1">
      <c r="A123" s="85"/>
      <c r="B123" s="72"/>
      <c r="C123" s="87"/>
      <c r="D123" s="87"/>
      <c r="E123" s="80"/>
    </row>
    <row r="124" spans="1:5" ht="16.5" customHeight="1" thickBot="1">
      <c r="A124" s="88" t="s">
        <v>27</v>
      </c>
      <c r="B124" s="89"/>
      <c r="C124" s="89"/>
      <c r="D124" s="90"/>
      <c r="E124" s="56">
        <f>SUM(E125:E128)</f>
        <v>174455</v>
      </c>
    </row>
    <row r="125" spans="1:5" ht="12.75">
      <c r="A125" s="19">
        <v>1</v>
      </c>
      <c r="B125" s="49" t="s">
        <v>112</v>
      </c>
      <c r="C125" s="55" t="s">
        <v>1</v>
      </c>
      <c r="D125" s="43" t="s">
        <v>120</v>
      </c>
      <c r="E125" s="39">
        <v>45500</v>
      </c>
    </row>
    <row r="126" spans="1:5" ht="12.75">
      <c r="A126" s="19">
        <v>2</v>
      </c>
      <c r="B126" s="49" t="s">
        <v>116</v>
      </c>
      <c r="C126" s="4" t="s">
        <v>1</v>
      </c>
      <c r="D126" s="21" t="s">
        <v>120</v>
      </c>
      <c r="E126" s="40">
        <v>100000</v>
      </c>
    </row>
    <row r="127" spans="1:5" ht="13.5" thickBot="1">
      <c r="A127" s="19">
        <v>3</v>
      </c>
      <c r="B127" s="3" t="s">
        <v>119</v>
      </c>
      <c r="C127" s="4" t="s">
        <v>1</v>
      </c>
      <c r="D127" s="21" t="s">
        <v>120</v>
      </c>
      <c r="E127" s="40">
        <v>28955</v>
      </c>
    </row>
    <row r="128" spans="1:5" ht="13.5" hidden="1" thickBot="1">
      <c r="A128" s="19"/>
      <c r="B128" s="50"/>
      <c r="C128" s="29"/>
      <c r="D128" s="35"/>
      <c r="E128" s="41"/>
    </row>
    <row r="129" spans="1:5" ht="16.5" customHeight="1" thickBot="1">
      <c r="A129" s="81" t="s">
        <v>30</v>
      </c>
      <c r="B129" s="82"/>
      <c r="C129" s="82"/>
      <c r="D129" s="83"/>
      <c r="E129" s="56">
        <f>SUM(E130:E132)</f>
        <v>370000</v>
      </c>
    </row>
    <row r="130" spans="1:5" ht="12.75">
      <c r="A130" s="14">
        <v>1</v>
      </c>
      <c r="B130" s="49" t="s">
        <v>242</v>
      </c>
      <c r="C130" s="5" t="s">
        <v>1</v>
      </c>
      <c r="D130" s="20" t="s">
        <v>22</v>
      </c>
      <c r="E130" s="37">
        <v>280000</v>
      </c>
    </row>
    <row r="131" spans="1:5" ht="13.5" thickBot="1">
      <c r="A131" s="14">
        <v>2</v>
      </c>
      <c r="B131" s="49" t="s">
        <v>243</v>
      </c>
      <c r="C131" s="5" t="s">
        <v>1</v>
      </c>
      <c r="D131" s="20" t="s">
        <v>23</v>
      </c>
      <c r="E131" s="37">
        <v>90000</v>
      </c>
    </row>
    <row r="132" spans="1:5" ht="13.5" hidden="1" thickBot="1">
      <c r="A132" s="14">
        <v>3</v>
      </c>
      <c r="B132" s="51"/>
      <c r="C132" s="18"/>
      <c r="D132" s="15"/>
      <c r="E132" s="37"/>
    </row>
    <row r="133" spans="1:5" ht="16.5" customHeight="1" thickBot="1">
      <c r="A133" s="81" t="s">
        <v>47</v>
      </c>
      <c r="B133" s="82"/>
      <c r="C133" s="82"/>
      <c r="D133" s="83"/>
      <c r="E133" s="57">
        <f>SUM(E134:E139)</f>
        <v>42000</v>
      </c>
    </row>
    <row r="134" spans="1:5" ht="12.75">
      <c r="A134" s="19">
        <v>1</v>
      </c>
      <c r="B134" s="49" t="s">
        <v>145</v>
      </c>
      <c r="C134" s="5" t="s">
        <v>1</v>
      </c>
      <c r="D134" s="20" t="s">
        <v>120</v>
      </c>
      <c r="E134" s="39">
        <v>20000</v>
      </c>
    </row>
    <row r="135" spans="1:5" ht="12.75">
      <c r="A135" s="19">
        <v>2</v>
      </c>
      <c r="B135" s="49" t="s">
        <v>146</v>
      </c>
      <c r="C135" s="4" t="s">
        <v>142</v>
      </c>
      <c r="D135" s="21" t="s">
        <v>77</v>
      </c>
      <c r="E135" s="40">
        <v>10000</v>
      </c>
    </row>
    <row r="136" spans="1:5" ht="12.75">
      <c r="A136" s="19">
        <v>3</v>
      </c>
      <c r="B136" s="49" t="s">
        <v>147</v>
      </c>
      <c r="C136" s="4" t="s">
        <v>95</v>
      </c>
      <c r="D136" s="21" t="s">
        <v>94</v>
      </c>
      <c r="E136" s="40">
        <v>1000</v>
      </c>
    </row>
    <row r="137" spans="1:5" ht="12.75">
      <c r="A137" s="19">
        <v>4</v>
      </c>
      <c r="B137" s="49" t="s">
        <v>148</v>
      </c>
      <c r="C137" s="4" t="s">
        <v>105</v>
      </c>
      <c r="D137" s="21" t="s">
        <v>106</v>
      </c>
      <c r="E137" s="40">
        <v>1000</v>
      </c>
    </row>
    <row r="138" spans="1:5" ht="13.5" thickBot="1">
      <c r="A138" s="19">
        <v>5</v>
      </c>
      <c r="B138" s="49" t="s">
        <v>149</v>
      </c>
      <c r="C138" s="4" t="s">
        <v>107</v>
      </c>
      <c r="D138" s="21" t="s">
        <v>108</v>
      </c>
      <c r="E138" s="40">
        <v>10000</v>
      </c>
    </row>
    <row r="139" spans="1:5" ht="13.5" hidden="1" thickBot="1">
      <c r="A139" s="19"/>
      <c r="B139" s="49"/>
      <c r="C139" s="4"/>
      <c r="D139" s="21"/>
      <c r="E139" s="40"/>
    </row>
    <row r="140" spans="1:5" ht="16.5" customHeight="1" thickBot="1">
      <c r="A140" s="81" t="s">
        <v>58</v>
      </c>
      <c r="B140" s="82"/>
      <c r="C140" s="82"/>
      <c r="D140" s="83"/>
      <c r="E140" s="57">
        <f>SUM(E141:E152)</f>
        <v>314000</v>
      </c>
    </row>
    <row r="141" spans="1:5" ht="12.75">
      <c r="A141" s="19">
        <v>1</v>
      </c>
      <c r="B141" s="49" t="s">
        <v>170</v>
      </c>
      <c r="C141" s="4" t="s">
        <v>70</v>
      </c>
      <c r="D141" s="21" t="s">
        <v>71</v>
      </c>
      <c r="E141" s="40">
        <v>5000</v>
      </c>
    </row>
    <row r="142" spans="1:5" ht="12.75">
      <c r="A142" s="19">
        <v>2</v>
      </c>
      <c r="B142" s="49" t="s">
        <v>171</v>
      </c>
      <c r="C142" s="4" t="s">
        <v>1</v>
      </c>
      <c r="D142" s="21" t="s">
        <v>120</v>
      </c>
      <c r="E142" s="40">
        <v>52000</v>
      </c>
    </row>
    <row r="143" spans="1:5" ht="12.75">
      <c r="A143" s="19">
        <v>3</v>
      </c>
      <c r="B143" s="49" t="s">
        <v>172</v>
      </c>
      <c r="C143" s="4" t="s">
        <v>176</v>
      </c>
      <c r="D143" s="21" t="s">
        <v>74</v>
      </c>
      <c r="E143" s="40">
        <v>10000</v>
      </c>
    </row>
    <row r="144" spans="1:5" ht="12.75">
      <c r="A144" s="19">
        <v>4</v>
      </c>
      <c r="B144" s="49" t="s">
        <v>173</v>
      </c>
      <c r="C144" s="4" t="s">
        <v>1</v>
      </c>
      <c r="D144" s="21" t="s">
        <v>120</v>
      </c>
      <c r="E144" s="40">
        <v>26700</v>
      </c>
    </row>
    <row r="145" spans="1:5" ht="12.75">
      <c r="A145" s="19">
        <v>5</v>
      </c>
      <c r="B145" s="49" t="s">
        <v>174</v>
      </c>
      <c r="C145" s="4" t="s">
        <v>1</v>
      </c>
      <c r="D145" s="21" t="s">
        <v>120</v>
      </c>
      <c r="E145" s="40">
        <v>30000</v>
      </c>
    </row>
    <row r="146" spans="1:5" ht="12.75">
      <c r="A146" s="19">
        <v>6</v>
      </c>
      <c r="B146" s="49" t="s">
        <v>175</v>
      </c>
      <c r="C146" s="4" t="s">
        <v>1</v>
      </c>
      <c r="D146" s="21" t="s">
        <v>120</v>
      </c>
      <c r="E146" s="40">
        <v>44900</v>
      </c>
    </row>
    <row r="147" spans="1:5" ht="12.75">
      <c r="A147" s="19">
        <v>7</v>
      </c>
      <c r="B147" s="49" t="s">
        <v>177</v>
      </c>
      <c r="C147" s="4" t="s">
        <v>1</v>
      </c>
      <c r="D147" s="21" t="s">
        <v>120</v>
      </c>
      <c r="E147" s="40">
        <v>35400</v>
      </c>
    </row>
    <row r="148" spans="1:5" ht="12.75">
      <c r="A148" s="19">
        <v>8</v>
      </c>
      <c r="B148" s="49" t="s">
        <v>178</v>
      </c>
      <c r="C148" s="4" t="s">
        <v>1</v>
      </c>
      <c r="D148" s="21" t="s">
        <v>120</v>
      </c>
      <c r="E148" s="40">
        <v>21000</v>
      </c>
    </row>
    <row r="149" spans="1:5" ht="12.75">
      <c r="A149" s="19">
        <v>9</v>
      </c>
      <c r="B149" s="49" t="s">
        <v>179</v>
      </c>
      <c r="C149" s="4" t="s">
        <v>96</v>
      </c>
      <c r="D149" s="21" t="s">
        <v>97</v>
      </c>
      <c r="E149" s="40">
        <v>25000</v>
      </c>
    </row>
    <row r="150" spans="1:5" ht="12.75">
      <c r="A150" s="19">
        <v>10</v>
      </c>
      <c r="B150" s="49" t="s">
        <v>180</v>
      </c>
      <c r="C150" s="4" t="s">
        <v>1</v>
      </c>
      <c r="D150" s="21" t="s">
        <v>120</v>
      </c>
      <c r="E150" s="40">
        <v>20000</v>
      </c>
    </row>
    <row r="151" spans="1:5" ht="12.75">
      <c r="A151" s="19">
        <v>11</v>
      </c>
      <c r="B151" s="49" t="s">
        <v>181</v>
      </c>
      <c r="C151" s="4" t="s">
        <v>1</v>
      </c>
      <c r="D151" s="21" t="s">
        <v>120</v>
      </c>
      <c r="E151" s="40">
        <v>34000</v>
      </c>
    </row>
    <row r="152" spans="1:5" ht="13.5" thickBot="1">
      <c r="A152" s="19">
        <v>12</v>
      </c>
      <c r="B152" s="49" t="s">
        <v>182</v>
      </c>
      <c r="C152" s="4" t="s">
        <v>109</v>
      </c>
      <c r="D152" s="21" t="s">
        <v>110</v>
      </c>
      <c r="E152" s="40">
        <v>10000</v>
      </c>
    </row>
    <row r="153" spans="1:5" ht="16.5" customHeight="1" thickBot="1">
      <c r="A153" s="81" t="s">
        <v>62</v>
      </c>
      <c r="B153" s="82"/>
      <c r="C153" s="82"/>
      <c r="D153" s="83"/>
      <c r="E153" s="56">
        <f>SUM(E154:E161)</f>
        <v>71204</v>
      </c>
    </row>
    <row r="154" spans="1:5" ht="12.75">
      <c r="A154" s="19">
        <v>1</v>
      </c>
      <c r="B154" s="61" t="s">
        <v>189</v>
      </c>
      <c r="C154" s="2" t="s">
        <v>188</v>
      </c>
      <c r="D154" s="5" t="s">
        <v>5</v>
      </c>
      <c r="E154" s="42">
        <v>9000</v>
      </c>
    </row>
    <row r="155" spans="1:5" ht="12.75">
      <c r="A155" s="19">
        <v>2</v>
      </c>
      <c r="B155" s="49" t="s">
        <v>190</v>
      </c>
      <c r="C155" s="4" t="s">
        <v>1</v>
      </c>
      <c r="D155" s="5" t="s">
        <v>69</v>
      </c>
      <c r="E155" s="40">
        <v>4500</v>
      </c>
    </row>
    <row r="156" spans="1:5" ht="12.75">
      <c r="A156" s="19">
        <v>3</v>
      </c>
      <c r="B156" s="49" t="s">
        <v>191</v>
      </c>
      <c r="C156" s="4" t="s">
        <v>1</v>
      </c>
      <c r="D156" s="5" t="s">
        <v>69</v>
      </c>
      <c r="E156" s="40">
        <v>1500</v>
      </c>
    </row>
    <row r="157" spans="1:5" ht="12.75">
      <c r="A157" s="19">
        <v>4</v>
      </c>
      <c r="B157" s="49" t="s">
        <v>192</v>
      </c>
      <c r="C157" s="4" t="s">
        <v>1</v>
      </c>
      <c r="D157" s="5" t="s">
        <v>69</v>
      </c>
      <c r="E157" s="40">
        <v>9375</v>
      </c>
    </row>
    <row r="158" spans="1:5" ht="12.75">
      <c r="A158" s="19">
        <v>5</v>
      </c>
      <c r="B158" s="49" t="s">
        <v>193</v>
      </c>
      <c r="C158" s="4" t="s">
        <v>1</v>
      </c>
      <c r="D158" s="21" t="s">
        <v>69</v>
      </c>
      <c r="E158" s="40">
        <v>5829</v>
      </c>
    </row>
    <row r="159" spans="1:5" ht="12.75">
      <c r="A159" s="19">
        <v>6</v>
      </c>
      <c r="B159" s="49" t="s">
        <v>194</v>
      </c>
      <c r="C159" s="4" t="s">
        <v>72</v>
      </c>
      <c r="D159" s="21" t="s">
        <v>197</v>
      </c>
      <c r="E159" s="40">
        <v>16000</v>
      </c>
    </row>
    <row r="160" spans="1:5" ht="12.75">
      <c r="A160" s="19">
        <v>7</v>
      </c>
      <c r="B160" s="49" t="s">
        <v>195</v>
      </c>
      <c r="C160" s="4" t="s">
        <v>89</v>
      </c>
      <c r="D160" s="21" t="s">
        <v>198</v>
      </c>
      <c r="E160" s="40">
        <v>15000</v>
      </c>
    </row>
    <row r="161" spans="1:5" ht="13.5" thickBot="1">
      <c r="A161" s="19">
        <v>8</v>
      </c>
      <c r="B161" s="49" t="s">
        <v>196</v>
      </c>
      <c r="C161" s="5" t="s">
        <v>100</v>
      </c>
      <c r="D161" s="20" t="s">
        <v>101</v>
      </c>
      <c r="E161" s="39">
        <v>10000</v>
      </c>
    </row>
    <row r="162" spans="1:5" ht="16.5" customHeight="1" thickBot="1">
      <c r="A162" s="81" t="s">
        <v>65</v>
      </c>
      <c r="B162" s="82"/>
      <c r="C162" s="82"/>
      <c r="D162" s="83"/>
      <c r="E162" s="56">
        <f>SUM(E163:E169)</f>
        <v>166900</v>
      </c>
    </row>
    <row r="163" spans="1:5" ht="12.75">
      <c r="A163" s="19">
        <v>1</v>
      </c>
      <c r="B163" s="49" t="s">
        <v>239</v>
      </c>
      <c r="C163" s="15" t="s">
        <v>4</v>
      </c>
      <c r="D163" s="21" t="s">
        <v>3</v>
      </c>
      <c r="E163" s="40">
        <v>11900</v>
      </c>
    </row>
    <row r="164" spans="1:5" ht="12.75">
      <c r="A164" s="19">
        <v>2</v>
      </c>
      <c r="B164" s="49" t="s">
        <v>240</v>
      </c>
      <c r="C164" s="5" t="s">
        <v>241</v>
      </c>
      <c r="D164" s="20" t="s">
        <v>93</v>
      </c>
      <c r="E164" s="39">
        <v>25000</v>
      </c>
    </row>
    <row r="165" spans="1:5" ht="12.75">
      <c r="A165" s="19">
        <v>3</v>
      </c>
      <c r="B165" s="49" t="s">
        <v>244</v>
      </c>
      <c r="C165" s="4" t="s">
        <v>1</v>
      </c>
      <c r="D165" s="21" t="s">
        <v>6</v>
      </c>
      <c r="E165" s="40">
        <v>40000</v>
      </c>
    </row>
    <row r="166" spans="1:5" ht="12.75">
      <c r="A166" s="19">
        <v>4</v>
      </c>
      <c r="B166" s="49" t="s">
        <v>245</v>
      </c>
      <c r="C166" s="5" t="s">
        <v>1</v>
      </c>
      <c r="D166" s="20" t="s">
        <v>7</v>
      </c>
      <c r="E166" s="39">
        <v>30000</v>
      </c>
    </row>
    <row r="167" spans="1:5" ht="12.75">
      <c r="A167" s="19">
        <v>5</v>
      </c>
      <c r="B167" s="49" t="s">
        <v>129</v>
      </c>
      <c r="C167" s="4" t="s">
        <v>1</v>
      </c>
      <c r="D167" s="21" t="s">
        <v>8</v>
      </c>
      <c r="E167" s="40">
        <v>30000</v>
      </c>
    </row>
    <row r="168" spans="1:5" ht="13.5" thickBot="1">
      <c r="A168" s="19">
        <v>6</v>
      </c>
      <c r="B168" s="49" t="s">
        <v>246</v>
      </c>
      <c r="C168" s="5" t="s">
        <v>1</v>
      </c>
      <c r="D168" s="20" t="s">
        <v>80</v>
      </c>
      <c r="E168" s="39">
        <v>30000</v>
      </c>
    </row>
    <row r="169" spans="1:5" ht="13.5" hidden="1" thickBot="1">
      <c r="A169" s="19">
        <v>7</v>
      </c>
      <c r="B169" s="49"/>
      <c r="C169" s="4"/>
      <c r="D169" s="21"/>
      <c r="E169" s="40"/>
    </row>
    <row r="170" spans="1:5" ht="13.5" thickBot="1">
      <c r="A170" s="65"/>
      <c r="B170" s="66"/>
      <c r="C170" s="66"/>
      <c r="D170" s="66"/>
      <c r="E170" s="67"/>
    </row>
    <row r="171" spans="1:5" ht="16.5" customHeight="1" thickBot="1">
      <c r="A171" s="68" t="s">
        <v>66</v>
      </c>
      <c r="B171" s="69"/>
      <c r="C171" s="69"/>
      <c r="D171" s="70"/>
      <c r="E171" s="45">
        <f>E3+E121</f>
        <v>49603973</v>
      </c>
    </row>
  </sheetData>
  <sheetProtection/>
  <mergeCells count="37">
    <mergeCell ref="A1:E1"/>
    <mergeCell ref="A4:A5"/>
    <mergeCell ref="C4:C5"/>
    <mergeCell ref="D4:D5"/>
    <mergeCell ref="E4:E5"/>
    <mergeCell ref="A44:E44"/>
    <mergeCell ref="A38:D38"/>
    <mergeCell ref="A18:D18"/>
    <mergeCell ref="A19:D19"/>
    <mergeCell ref="A6:D6"/>
    <mergeCell ref="A14:D14"/>
    <mergeCell ref="A140:D140"/>
    <mergeCell ref="A64:D64"/>
    <mergeCell ref="A65:D65"/>
    <mergeCell ref="A45:D45"/>
    <mergeCell ref="A46:D46"/>
    <mergeCell ref="A88:D88"/>
    <mergeCell ref="A3:D3"/>
    <mergeCell ref="A122:A123"/>
    <mergeCell ref="B122:B123"/>
    <mergeCell ref="A133:D133"/>
    <mergeCell ref="A113:D113"/>
    <mergeCell ref="C122:C123"/>
    <mergeCell ref="D122:D123"/>
    <mergeCell ref="A124:D124"/>
    <mergeCell ref="A93:D93"/>
    <mergeCell ref="A129:D129"/>
    <mergeCell ref="A170:E170"/>
    <mergeCell ref="A171:D171"/>
    <mergeCell ref="B4:B5"/>
    <mergeCell ref="A121:D121"/>
    <mergeCell ref="A33:D33"/>
    <mergeCell ref="A57:D57"/>
    <mergeCell ref="A82:D82"/>
    <mergeCell ref="E122:E123"/>
    <mergeCell ref="A162:D162"/>
    <mergeCell ref="A153:D15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Schovankova</dc:creator>
  <cp:keywords/>
  <dc:description/>
  <cp:lastModifiedBy>Kolovratová Martina</cp:lastModifiedBy>
  <cp:lastPrinted>2022-06-06T12:31:09Z</cp:lastPrinted>
  <dcterms:created xsi:type="dcterms:W3CDTF">2015-01-29T08:09:58Z</dcterms:created>
  <dcterms:modified xsi:type="dcterms:W3CDTF">2023-03-27T14:16:01Z</dcterms:modified>
  <cp:category/>
  <cp:version/>
  <cp:contentType/>
  <cp:contentStatus/>
</cp:coreProperties>
</file>