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3955" windowHeight="11070"/>
  </bookViews>
  <sheets>
    <sheet name="List2" sheetId="3" r:id="rId1"/>
    <sheet name="GrantyZadost_20251111-115820(29" sheetId="1" r:id="rId2"/>
    <sheet name="List1" sheetId="2" r:id="rId3"/>
  </sheets>
  <calcPr calcId="145621"/>
</workbook>
</file>

<file path=xl/calcChain.xml><?xml version="1.0" encoding="utf-8"?>
<calcChain xmlns="http://schemas.openxmlformats.org/spreadsheetml/2006/main">
  <c r="J4" i="3" l="1"/>
  <c r="H15" i="3"/>
  <c r="I15" i="3" s="1"/>
  <c r="H7" i="3"/>
  <c r="I7" i="3" s="1"/>
  <c r="H10" i="3"/>
  <c r="I10" i="3" s="1"/>
  <c r="H26" i="3"/>
  <c r="I26" i="3" s="1"/>
  <c r="H17" i="3"/>
  <c r="I17" i="3" s="1"/>
  <c r="H5" i="3"/>
  <c r="I5" i="3" s="1"/>
  <c r="H30" i="3"/>
  <c r="I30" i="3" s="1"/>
  <c r="H32" i="3"/>
  <c r="I32" i="3" s="1"/>
  <c r="H24" i="3"/>
  <c r="I24" i="3" s="1"/>
  <c r="H20" i="3"/>
  <c r="I20" i="3" s="1"/>
  <c r="H11" i="3"/>
  <c r="I11" i="3" s="1"/>
  <c r="H18" i="3"/>
  <c r="I18" i="3" s="1"/>
  <c r="H14" i="3"/>
  <c r="I14" i="3" s="1"/>
  <c r="H6" i="3"/>
  <c r="I6" i="3" s="1"/>
  <c r="H29" i="3"/>
  <c r="I29" i="3" s="1"/>
  <c r="H16" i="3"/>
  <c r="I16" i="3" s="1"/>
  <c r="H13" i="3"/>
  <c r="I13" i="3" s="1"/>
  <c r="H25" i="3"/>
  <c r="I25" i="3" s="1"/>
  <c r="H9" i="3"/>
  <c r="I9" i="3" s="1"/>
  <c r="H19" i="3"/>
  <c r="I19" i="3" s="1"/>
  <c r="H27" i="3"/>
  <c r="I27" i="3" s="1"/>
  <c r="H8" i="3"/>
  <c r="I8" i="3" s="1"/>
  <c r="H22" i="3"/>
  <c r="I22" i="3" s="1"/>
  <c r="H21" i="3"/>
  <c r="H28" i="3"/>
  <c r="I28" i="3" s="1"/>
  <c r="H12" i="3"/>
  <c r="I12" i="3" s="1"/>
  <c r="H23" i="3"/>
  <c r="I23" i="3" s="1"/>
  <c r="H31" i="3"/>
  <c r="I31" i="3" s="1"/>
  <c r="J5" i="3" l="1"/>
  <c r="J6" i="3" s="1"/>
  <c r="J7" i="3" s="1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</calcChain>
</file>

<file path=xl/sharedStrings.xml><?xml version="1.0" encoding="utf-8"?>
<sst xmlns="http://schemas.openxmlformats.org/spreadsheetml/2006/main" count="364" uniqueCount="176">
  <si>
    <t>Id</t>
  </si>
  <si>
    <t>GrantyZadatel</t>
  </si>
  <si>
    <t>Číslo</t>
  </si>
  <si>
    <t>Téma</t>
  </si>
  <si>
    <t>Název projektu</t>
  </si>
  <si>
    <t>Stručné představení projektu</t>
  </si>
  <si>
    <t>Celkové náklady</t>
  </si>
  <si>
    <t>Požadovaná výše dotace</t>
  </si>
  <si>
    <t>Zamítnutí žádosti</t>
  </si>
  <si>
    <t>Návrh Odborné komise</t>
  </si>
  <si>
    <t>Kriterium1 průměr</t>
  </si>
  <si>
    <t>Kriterium1 medián</t>
  </si>
  <si>
    <t>Kriterium2 průměr</t>
  </si>
  <si>
    <t>Kriterium2 medián</t>
  </si>
  <si>
    <t>BodyCelkem průměr</t>
  </si>
  <si>
    <t>BodyCelkem medián</t>
  </si>
  <si>
    <t>Počet pro</t>
  </si>
  <si>
    <t>Počet zamítnutí</t>
  </si>
  <si>
    <t>Návrh RMČ</t>
  </si>
  <si>
    <t>Návrh ZMČ</t>
  </si>
  <si>
    <t>Položkový rozpočet</t>
  </si>
  <si>
    <t>Příspěvky v minulých třech letech</t>
  </si>
  <si>
    <t>Tabulkové formuláře</t>
  </si>
  <si>
    <t>Tabulka bodového hodnocení</t>
  </si>
  <si>
    <t>_1</t>
  </si>
  <si>
    <t>_2</t>
  </si>
  <si>
    <t>_3</t>
  </si>
  <si>
    <t>_4</t>
  </si>
  <si>
    <t>_5</t>
  </si>
  <si>
    <t>_6</t>
  </si>
  <si>
    <t>_7</t>
  </si>
  <si>
    <t>_8</t>
  </si>
  <si>
    <t>_9</t>
  </si>
  <si>
    <t>_10</t>
  </si>
  <si>
    <t>_11</t>
  </si>
  <si>
    <t>_12</t>
  </si>
  <si>
    <t>_13</t>
  </si>
  <si>
    <t>_14</t>
  </si>
  <si>
    <t>_15</t>
  </si>
  <si>
    <t>_16</t>
  </si>
  <si>
    <t>_17</t>
  </si>
  <si>
    <t>_18</t>
  </si>
  <si>
    <t>III_1</t>
  </si>
  <si>
    <t>III_2</t>
  </si>
  <si>
    <t>III_3</t>
  </si>
  <si>
    <t>III_4</t>
  </si>
  <si>
    <t>III_5</t>
  </si>
  <si>
    <t>III_6</t>
  </si>
  <si>
    <t>III_7</t>
  </si>
  <si>
    <t>III_8</t>
  </si>
  <si>
    <t>III_9</t>
  </si>
  <si>
    <t>Včelařský spolek pro Prahu 6 a 7</t>
  </si>
  <si>
    <t>2025/010/1/001</t>
  </si>
  <si>
    <t>Kurz chov včelích matek</t>
  </si>
  <si>
    <t>Kurz chov včelích materk - vzdělávací a osvětová činnost Kdo: členové spolku a široká veřejnost se zájmem o včelařství. Termín: 1.pololetí 2026, (1-2 týdně) Kurzem provedou kvalifikovaní lektoři (1-2).</t>
  </si>
  <si>
    <t>Fokus Praha, z.ú.</t>
  </si>
  <si>
    <t>2025/010/1/002</t>
  </si>
  <si>
    <t>Umění pro duši 2026</t>
  </si>
  <si>
    <t>Projekt Umění pro duši otevírá dveře kreativitě a společenskému propojení pro klienty Centra duševního zdraví pro Prahu 6 i širokou veřejnost. Pravidelná výtvarně-rukodělná setkání nabídnou podporující prostředí pro seberealizaci, emoční vyjádření a budování zdravých vztahů. Záměrem projektu je nejen zlepšit kvalitu života účastníků, ale také snížit předsudky vůči lidem s duševní onemocněním a zvýšit povědomí o aktivitách CDZ6.</t>
  </si>
  <si>
    <t>Střešovický Oříšek z.s.</t>
  </si>
  <si>
    <t>2025/010/1/003</t>
  </si>
  <si>
    <t>Střešovický Oříšek</t>
  </si>
  <si>
    <t>Projekt Střešovický Oříšek vytváří místo, kde se lidé z okolí mohou setkávat a propojovat v rámci nekomerčních aktivit. Je živým místem, kde se můžete stát dobrovolníky, nebo být jen účastníky. Místem, kde můžete realizovat své nápady. Kde najdete nové známé a přátele. Či kde najdou nové přátele vaše děti. Místem, které podporuje sounáležitost s lokalitou, ve které žijeme a snižuje anonymitu velkoměsta skrze venkovní jednorázové akce pro veřejnost i celoroční činnost.</t>
  </si>
  <si>
    <t>Základní škola a Mateřská škola Věry Čáslavské, Praha 6</t>
  </si>
  <si>
    <t>2025/010/1/005</t>
  </si>
  <si>
    <t>Workshop pro seniory a SWAP oblečení v komunitě školy a blízkého okolí</t>
  </si>
  <si>
    <t>Krátká anotace projektu: Projekt propojuje komunitní swap oblečení s mezigeneračním vzděláváním na ZŠ a MŠ Věry Čáslavské. Veřejný „swap“ podpoří udržitelnou spotřebu a sousedské vztahy, škola zajistí prostor, organizaci a třídění. Na něj naváže cyklus krátkých workshopů pro seniory, kde žáci 8. a 9. tříd povedou praktické lekce základů administrativy a IT (e-mail, práce s dokumenty, on-line formuláře, bezpečnost). Cílem je posílit komunitu, digitální gramotnost seniorů a občanskou zodpovědnost</t>
  </si>
  <si>
    <t>LIBÓZA, z. s.</t>
  </si>
  <si>
    <t>2025/010/1/007</t>
  </si>
  <si>
    <t>Komunitně-kulturní sezóna v LIBÓZE 2026</t>
  </si>
  <si>
    <t>LIBÓZA, z. s., coby etablovaný libocký spolek, navazuje s projektem Komunitně-kulturní sezóna v LIBÓZE 2026 na své dosavadní aktivity. Sezóna zahrnuje zahradní slavnost, fotografování Libočanů na velkoformátový negativ, projekt Světla v zahradě (volně navazující na Svátek světla) a vzdělávací workshopy. Vytváří prostor pro aktivní zapojení místní komunity, akcentuje prvek hravosti, imaginace i edukace. Přispívá k posílení místního komunitního a kulturního života a sousedských vztahů.</t>
  </si>
  <si>
    <t>Senior fitnes z. s.</t>
  </si>
  <si>
    <t>2025/010/1/008</t>
  </si>
  <si>
    <t>Kulturně komunitní centrum Senior fitnes</t>
  </si>
  <si>
    <t>Projekt provozuje Kulturně komunitní centrum Senior fitnes (dále jen KKC) pro seniory. Senioři zde mají k dispozici pravidelné vzdělávací, volnočasové a kulturní aktivity. Do KKC pravidelně dochází cca 350 seniorů převážně z Prahy 6. Dalších cca 150 dochází nepravidelně nebo jednorázově. Cílem projektu je zajistit dostatečně pestrou nabídku volnočasových aktivit pro seniory a zajistit jim tak dobré sociální začlenění a pravidelný kontakt s aktivními vrstevníky.</t>
  </si>
  <si>
    <t>Domov Sedlec SPMP o.p.s.</t>
  </si>
  <si>
    <t>2025/010/1/009</t>
  </si>
  <si>
    <t>Zahradní slavnost v Domově Sedlec SPMP o.p.s.</t>
  </si>
  <si>
    <t>Setkání různých cílových skupin, lidí s handicapem, jejich rodin a přátel, studentů z pražských gymnázií, občanů z městské části Praha 6 a široké veřejnosti. Vzájemná prezentace dovedností lidí s handicapem a bez handicapu, za účasti širší veřejnosti, především z Prahy 6 na Zahradní slavnosti.</t>
  </si>
  <si>
    <t>Souladronka, z.s.</t>
  </si>
  <si>
    <t>2025/010/1/012</t>
  </si>
  <si>
    <t>Aktivní neděle na Ladronce</t>
  </si>
  <si>
    <t>Projekt Aktivní neděle na Ladronce nabízí ženám z Prahy 6 a okolí možnost pravidelně a bezplatně trávit nedělní dopoledne aktivním pohybem a sdílením. Program kombinuje lekce cvičení vedené profesionálními instruktorkami s přednáškami a debatami o zdravém životním stylu, výživě a duševní pohodě. Cvičení probíhá podle počasí v parku Ladronka nebo ve studiu Souladronka, které poskytuje potřebné zázemí (šatny, sprchy, kavárnu). Projekt propojuje obyvatele Prahy 6 a podporuje zdravý životní styl.</t>
  </si>
  <si>
    <t>Centrum Vzletná z.s.</t>
  </si>
  <si>
    <t>2025/010/1/014</t>
  </si>
  <si>
    <t>Hanspaulské sousedské setkání 2026 – jaro, léto, podzim, zima</t>
  </si>
  <si>
    <t>Chceme rozvíjet sousedské vztahy a komunitní život na Hanspaulce prostřednictvím 4 slavností – jarní, letní, podzimní a zimní. Klademe si za úkol vytvořit tradici komunitních sousedských setkání a hlavně podpořit přirozené vztahy mezi lidmi, posílit místní identitu a přinést na Hanspaulku kulturu v tom nejjednodušším, lidském smyslu – potkat se a být spolu. Na jednotlivých akcích jsou velmi vítány všechny generace, chceme propojit obyvatele čtvrti skrz tvořivé, hudební i společenské aktivity.</t>
  </si>
  <si>
    <t>Spolu na Petřinách, z.s.</t>
  </si>
  <si>
    <t>2025/010/1/015</t>
  </si>
  <si>
    <t>Kulturní a komunitní akce na Petřinách v roce 2026</t>
  </si>
  <si>
    <t>Projekt navazuje na již uskutečňované aktivity spolku. Plánujeme udržovat setkávání a komunikaci obyvatel Petřin a stálý zájem o dění v místě bydliště. Využíváme sál a komunitní prostory místní knihovny, chceme nadále posilovat zájem o komunitně-kulturní aktivity na Petřinách a prohlubovat vztahy obyvatel k místu bydliště i mezi sebou. Projekt rozšiřuje povědomí obyvatel čtvrti o urbanistických a architektonických hodnotách zdařilého experimentálního sídliště Petřiny se zapojením pamětníků.</t>
  </si>
  <si>
    <t>Blackout Paradox z. s.</t>
  </si>
  <si>
    <t>2025/010/1/017</t>
  </si>
  <si>
    <t>Šárka - mezioborový prostor</t>
  </si>
  <si>
    <t>„Prostor 23“ je nově vznikající komunitní a tvůrčí centrum, které propojuje pohyb, tvorbu a technologii. Na Praze 6, v ulici Vlastina 23, vzniká otevřený prostor, kde se potkávají tvůrčí lidé z různých oblastí – od pohybu a divadla po řemeslo a technologie – rodiče s dětmi i místní komunita. Cílem projektu je podpořit mezioborovou spolupráci, rozvíjet kreativitu a nabídnout volnočasové i vzdělávací aktivity pro komunitu v Liboci a Ruzyni.</t>
  </si>
  <si>
    <t>Nesedím, sousedím z.s.</t>
  </si>
  <si>
    <t>2025/010/1/018</t>
  </si>
  <si>
    <t>Odolná komunita</t>
  </si>
  <si>
    <t>Nesedím, sousedím je komunitní centrum (KC), které již 9. rokem propojuje obyvatele Břevnova a okolí. V době, kdy se občanská společnost potýká s rostoucí mírou polarizace, nedůvěry a radikalizace veřejné debaty, považujeme za klíčové vytvářet bezpečné prostory pro osobní setkávání, dialog a porozumění napříč generacemi. Projekt je zaměřen na udržení, profesionalizaci a další rozvoj komunitních aktivit (workshopy, přednášky, sousedské akce), které posilují soudržnost a odolnost místní komunity.</t>
  </si>
  <si>
    <t>Bořislavský spolek, z.s.</t>
  </si>
  <si>
    <t>2025/010/1/020</t>
  </si>
  <si>
    <t>Bořislavské kulturní dění 2026 – sousedské akce pro všechny generace</t>
  </si>
  <si>
    <t>Bořislavský spolek, z. s., sdružuje obyvatele Vokovic - Červeného vrchu, Bořislavky a okolí, kteří mají zájem o rozvoj komunitního a kulturního života v místě. Komunitní a sousedské akce organizujeme již od roku 2019 a sdružujeme sousedy a sousedy různého věku a zájmů.</t>
  </si>
  <si>
    <t>Místo tance s.r.o.</t>
  </si>
  <si>
    <t>2025/010/1/023</t>
  </si>
  <si>
    <t>Pravidelné taneční čaje (tančírny)</t>
  </si>
  <si>
    <t>Pravidelné taneční tančírny představují komunitní projekt pro všechny obyvatele Prahy 6 bez omezení věku. Jako Místo tance chceme podpořit společenský život, zdravý životní styl, pohyb a mezigenerační setkávání. Projekt navazuje na činnosti tanečního studia Místo tance, které dlouhodobě rozvíjí komunitní aktivity v oblasti tance a kultury.</t>
  </si>
  <si>
    <t>Spolek pro Divokou Šárku, z.s.</t>
  </si>
  <si>
    <t>2025/010/1/024</t>
  </si>
  <si>
    <t>Dědina komunitní v roce 2026</t>
  </si>
  <si>
    <t>V tomto projektu vám představíme naše KOMUNITNÍ PLÁNY PRO DĚDINU pro rok 2026, k jakým změnám jsme v roce 2025 dospěli a jakou cestou se chceme vydat v roce 2026. V roce 2026 se chceme věnovat především: 1) dalšímu rozvoji KC Dědina (otevřeno 10/24) 2) pořádání komunitních akcí, které již tradičně oslovují široké spektrum obyvatel Dědiny</t>
  </si>
  <si>
    <t>Dědina z.s.</t>
  </si>
  <si>
    <t>2025/010/1/028</t>
  </si>
  <si>
    <t>Zažít Dědinu jinak 2026</t>
  </si>
  <si>
    <t>Sousedské slavnosti z cyklu Zažít město jinak, které jsou pořádány pod taktovkou AutoMatu.Oblíbená každoroční akce pomáhá posílit vztahy a sousedské vazby a vytváří prostor pro setkávání a spolupráci.Naší akci označujeme jako "dědinský minifestival dobrého jídla, pití a zábavy pro všechny napříč generacemi".Sídliště Na dědině slaví letos 45 let existence a rádi bychom si začátky připomněli.Navazujeme na dlouholetou perfektní činnost Kateřiny Giedraitis a povedeme akci ve stejném duchu.</t>
  </si>
  <si>
    <t>Oldřich Inemann</t>
  </si>
  <si>
    <t>2025/010/2/006</t>
  </si>
  <si>
    <t>Čarodejnice na Dědině IV.</t>
  </si>
  <si>
    <t>Čtvrtý ročník pálení čarodejnic na sídlišti Dědina</t>
  </si>
  <si>
    <t>Dagmar Poláková</t>
  </si>
  <si>
    <t>2025/010/2/010</t>
  </si>
  <si>
    <t>Zažít Hradčanskou jinak 2026</t>
  </si>
  <si>
    <t>Počtvrté v řadě bychom rádi oživili naší lokalitu Hradčanská a zapojili se do komunitní akce Zažít město jinak. Sousedské slavnosti budou probíhat tradičně třetí sobotu v září v ulici K Brusce, v prostoru jižního a severního předpolí Písecké brány i v jejím interiéru. Rádi bychom posílili místní komunitu a představili sousedům a návštěvníkům akce podniky a šikovné lidi, které v našem okolí máme. Připravujeme celodenní kulturní, vzdělávací a sportovní program pro všechny věkové a sociální skupiny</t>
  </si>
  <si>
    <t>Klub přátel ZŠ Hanspaulka, z.s.</t>
  </si>
  <si>
    <t>2025/010/2/011</t>
  </si>
  <si>
    <t>Hanspaulské dovádění 2026 – komunitní, kulturní a sportovní akce s beneficí na podporu programu Spolu to dáme pro žáky ZŠ Hanspaulka</t>
  </si>
  <si>
    <t>Hanspaulské dovádění 2026 je tradiční komunitní, kulturní a sportovní akce pořádaná Klubem přátel ZŠ Hanspaulka ve spolupráci s rodiči, žáky a učiteli. Cílem je posílit sousedské vztahy, propojit generace a podpořit dobrovolnictví v místní komunitě. Součástí programu je benefiční kavárna, jejíž výtěžek podpoří projekt ZŠ Hanspaulka s názvem Spolu to dáme, který zajišťuje podporu potřebným studentům bez nároku na státem hrazené asistenty výuky.</t>
  </si>
  <si>
    <t>2025/010/2/013</t>
  </si>
  <si>
    <t>Zažít Petřiny jinak 2026</t>
  </si>
  <si>
    <t>Zažít Petřiny jinak je součástí celorepublikové iniciativy, která podporuje sousedské akce a oživování veřejného prostoru. V roce 2026 se bude konat již 6. ročník. Touto akcí významně podporujeme komunitně-kulturní aktivity na Petřinách a posilujeme vztah obyvatel k místu bydliště. Vytváříme říležitost pro setkávání, sdílení zážitků a spolupráci mezi místními obyvateli a podniky. Do projektu se zapojuje aktivně stále více lokálních subjektů a každoročně stoupá i množství návštěvníků.</t>
  </si>
  <si>
    <t>Auto*Mat, z.s.</t>
  </si>
  <si>
    <t>2025/010/2/016</t>
  </si>
  <si>
    <t>Zažít město jinak 2026</t>
  </si>
  <si>
    <t>Zažít město jinak je unikátní komunitně-kulturní festival s dvacetiletou tradicí, který během zářijového Evropského týdne mobility oživuje veřejná prostranství po celé Praze (v roce 2025 proběhl v 15 MČ). Cílem je ukázat ulice jako místa setkávání a kultury, posílit sousedské vztahy a otevřít veřejný prostor všem generacím. Jednotlivé lokální slavnosti pořádají přímo obyvatelé a spolky. Na Praze 6 se ZMJ těší velké oblibě – v roce 2025 zde proběhly hned na 13 místech, což je nejvíc ze všech MČ.</t>
  </si>
  <si>
    <t>Pavla Hroššo</t>
  </si>
  <si>
    <t>2025/010/2/019</t>
  </si>
  <si>
    <t>IV. Hanspaulský Masopust</t>
  </si>
  <si>
    <t>Masopustní průvod na Hanspaulce a je komunitně kulturní akcí, která je již čtvrtým rokem organizovaná skupinou dobrovolníků z této městské část a stává se nedílnou součástí komunitního dění. Oslavy této staré české tradice poskytují prostor k propojení sousedů v rámci hanspaulské a babské komunity, navazování nových sousedských vztahů a utužování těch již existujících. Celý projekt realizujeme s důrazem na dobrovolnictví, aktivaci místní komunity a vytváření místní identity.</t>
  </si>
  <si>
    <t>Michaela Fojtů</t>
  </si>
  <si>
    <t>2025/010/2/021</t>
  </si>
  <si>
    <t>Play TOGETHER</t>
  </si>
  <si>
    <t>Cílem projektu Play TOGETHER je prohloubit sousedské vztahy a nabídnout blízkému i širšímu okolí možnost se zapojit do zajímavých a přínosných aktivit. Skrze soubor workshopů a setkání obohatit dění v sousedství a potažmo v městské části P6. Chceme spolu sousedit aktivně. Do programu Play TOGETHER zveme všechny z okolí, jsme přístupní starousedlíkům, ale i mladým, rodinám s dětmi nebo třeba expatům. Nabízíme aktivity a workshopy, které mají šanci vytvořit mezigenerační propojení.</t>
  </si>
  <si>
    <t>Točna s.r.o.</t>
  </si>
  <si>
    <t>2025/010/2/022</t>
  </si>
  <si>
    <t>D-LAB</t>
  </si>
  <si>
    <t>D-LAB je participativní inkubační projekt, jehož cílem je společně s komunitou připravit kulturně-vzdělávací sérii aktivit pro nadcházející letní sezónu 2026. Projekt jako jakási laboratoř veřejného prostoru vytváří prostor pro experiment, kritickou reflexi a sdílení nápadů napříč žánry a obory – od poezie a hudby, přes ekologii a architekturu, až po společenská a vzdělávací témata.</t>
  </si>
  <si>
    <t>Spolek břevnovských živnostníků</t>
  </si>
  <si>
    <t>2025/010/2/025</t>
  </si>
  <si>
    <t>Břevnovský masopust</t>
  </si>
  <si>
    <t>Tradiční Masopustní průvod po Bělohorské třídě zakončený malou veselicí před Břevnovským klášterem.</t>
  </si>
  <si>
    <t>Martina Křížková</t>
  </si>
  <si>
    <t>2025/010/2/026</t>
  </si>
  <si>
    <t>Zažít město jinak Cukrovarnická 2026</t>
  </si>
  <si>
    <t>Zažít město jinak je slavnost, která se s velkým ohlasem odehrává od roku 2019 v Cukrovarnické ulici. Sousedé ze Střešovic, ale i místní instituce se zapojují do akce, která se odehrává jeden den, ale připravuje se svépomocí po větší část roku. Má čistě komunitní charakter a je organizována stylem: sousedé pro sousedy. Realizují ji ve svém volném čase místní a každým rokem se jí účastní několik stovek lidí z bližšího i vzdálenějšího okolí.</t>
  </si>
  <si>
    <t>2025/010/2/027</t>
  </si>
  <si>
    <t>Hanspaulský společenský večer</t>
  </si>
  <si>
    <t>Hanspaulský společenský večer je každoroční společenská a kulturní akce, kterou pořádá Klub přátel ZŠ Hanspaulka pro rodiče, učitele, žáky a širokou veřejnost zejména z Městské části Praha 6 již od roku 2006. Společenský večer se vyznačuje výjimečnou atmosférou, vysokou úrovní organizace a kulturním programem, který zahrnuje hudební vystoupení, předtančení žáků, slavnostní šerpování absolventů ZŠ a benefiční tombolu.</t>
  </si>
  <si>
    <t>Studentská unie ČVUT</t>
  </si>
  <si>
    <t>2025/010/2/029</t>
  </si>
  <si>
    <t>Cultural Exchange BEST Prague</t>
  </si>
  <si>
    <t>Projekt propojuje české a zahraniční studenty technických univerzit s komunitami Prahy 6 prostřednictvím kulturního programu. Kurz podporuje mezinárodní spolupráci, rozvoj jazykových a organizačních dovedností studentů a prezentuje Prahu 6 jako otevřené a moderní univerzitní prostředí.</t>
  </si>
  <si>
    <t>prdBUS, z.s.</t>
  </si>
  <si>
    <t>2025/010/2/030</t>
  </si>
  <si>
    <t>78. narozeniny smyčky Dlabačov</t>
  </si>
  <si>
    <t>Setkání fanoušků MHD na oslavě výročí zprovoznění tramvajového nádraží Dlabačov.</t>
  </si>
  <si>
    <t>Číslo žádosti</t>
  </si>
  <si>
    <t>Zadatel</t>
  </si>
  <si>
    <t>Žadatel</t>
  </si>
  <si>
    <t>Odborná komise (medián)</t>
  </si>
  <si>
    <t>Odborná komise
průměr</t>
  </si>
  <si>
    <t>Vypočítaná částka</t>
  </si>
  <si>
    <t>Čerpání</t>
  </si>
  <si>
    <t>Poznámka</t>
  </si>
  <si>
    <t>Dotace - Šestka komunitní 2026_do komise 12.11.</t>
  </si>
  <si>
    <t>vyřazen z formálních důvodů</t>
  </si>
  <si>
    <t>Částka odsouhlasená ZMČ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</si>
</sst>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Kč&quot;;[Red]\-#,##0\ &quot;Kč&quot;"/>
    <numFmt numFmtId="43" formatCode="_-* #,##0.00\ _K_č_-;\-* #,##0.00\ _K_č_-;_-* &quot;-&quot;??\ _K_č_-;_-@_-"/>
    <numFmt numFmtId="164" formatCode="#,##0\ &quot;Kč&quot;"/>
    <numFmt numFmtId="165" formatCode="_-* #,##0\ _K_č_-;\-* #,##0\ _K_č_-;_-* &quot;-&quot;??\ _K_č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6" fontId="0" fillId="0" borderId="0" xfId="0" applyNumberFormat="1"/>
    <xf numFmtId="0" fontId="0" fillId="33" borderId="0" xfId="0" applyFill="1"/>
    <xf numFmtId="0" fontId="0" fillId="34" borderId="0" xfId="0" applyFill="1"/>
    <xf numFmtId="0" fontId="0" fillId="0" borderId="0" xfId="0" applyAlignment="1">
      <alignment wrapText="1"/>
    </xf>
    <xf numFmtId="0" fontId="18" fillId="34" borderId="0" xfId="0" applyFont="1" applyFill="1" applyAlignment="1">
      <alignment wrapText="1"/>
    </xf>
    <xf numFmtId="0" fontId="18" fillId="33" borderId="0" xfId="0" applyFont="1" applyFill="1" applyAlignment="1">
      <alignment wrapText="1"/>
    </xf>
    <xf numFmtId="0" fontId="18" fillId="0" borderId="0" xfId="0" applyFont="1" applyAlignment="1">
      <alignment wrapText="1"/>
    </xf>
    <xf numFmtId="164" fontId="22" fillId="0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/>
    </xf>
    <xf numFmtId="0" fontId="22" fillId="0" borderId="0" xfId="0" applyFont="1" applyFill="1"/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  <xf numFmtId="0" fontId="18" fillId="0" borderId="10" xfId="0" applyFont="1" applyFill="1" applyBorder="1" applyAlignment="1">
      <alignment wrapText="1"/>
    </xf>
    <xf numFmtId="0" fontId="0" fillId="0" borderId="10" xfId="0" applyFill="1" applyBorder="1" applyAlignment="1">
      <alignment horizontal="center" vertical="center"/>
    </xf>
    <xf numFmtId="0" fontId="0" fillId="34" borderId="10" xfId="0" applyFill="1" applyBorder="1" applyAlignment="1">
      <alignment wrapText="1"/>
    </xf>
    <xf numFmtId="0" fontId="18" fillId="34" borderId="10" xfId="0" applyFont="1" applyFill="1" applyBorder="1" applyAlignment="1">
      <alignment wrapText="1"/>
    </xf>
    <xf numFmtId="164" fontId="22" fillId="34" borderId="10" xfId="0" applyNumberFormat="1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left" vertical="center"/>
    </xf>
    <xf numFmtId="1" fontId="18" fillId="34" borderId="10" xfId="0" applyNumberFormat="1" applyFont="1" applyFill="1" applyBorder="1" applyAlignment="1">
      <alignment wrapText="1"/>
    </xf>
    <xf numFmtId="1" fontId="18" fillId="0" borderId="10" xfId="0" applyNumberFormat="1" applyFont="1" applyFill="1" applyBorder="1" applyAlignment="1">
      <alignment wrapText="1"/>
    </xf>
    <xf numFmtId="165" fontId="0" fillId="34" borderId="10" xfId="42" applyNumberFormat="1" applyFont="1" applyFill="1" applyBorder="1" applyAlignment="1">
      <alignment wrapText="1"/>
    </xf>
    <xf numFmtId="165" fontId="0" fillId="0" borderId="10" xfId="42" applyNumberFormat="1" applyFont="1" applyFill="1" applyBorder="1" applyAlignment="1">
      <alignment wrapText="1"/>
    </xf>
    <xf numFmtId="165" fontId="22" fillId="34" borderId="10" xfId="42" applyNumberFormat="1" applyFont="1" applyFill="1" applyBorder="1" applyAlignment="1">
      <alignment horizontal="center" vertical="center"/>
    </xf>
    <xf numFmtId="165" fontId="22" fillId="0" borderId="10" xfId="42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wrapText="1"/>
    </xf>
    <xf numFmtId="165" fontId="0" fillId="0" borderId="0" xfId="42" applyNumberFormat="1" applyFont="1" applyAlignment="1">
      <alignment wrapText="1"/>
    </xf>
    <xf numFmtId="0" fontId="0" fillId="35" borderId="10" xfId="0" applyFill="1" applyBorder="1" applyAlignment="1">
      <alignment wrapText="1"/>
    </xf>
    <xf numFmtId="165" fontId="0" fillId="35" borderId="10" xfId="42" applyNumberFormat="1" applyFont="1" applyFill="1" applyBorder="1" applyAlignment="1">
      <alignment wrapText="1"/>
    </xf>
    <xf numFmtId="1" fontId="18" fillId="35" borderId="10" xfId="0" applyNumberFormat="1" applyFont="1" applyFill="1" applyBorder="1" applyAlignment="1">
      <alignment wrapText="1"/>
    </xf>
    <xf numFmtId="0" fontId="18" fillId="35" borderId="10" xfId="0" applyFont="1" applyFill="1" applyBorder="1" applyAlignment="1">
      <alignment wrapText="1"/>
    </xf>
    <xf numFmtId="164" fontId="22" fillId="35" borderId="10" xfId="0" applyNumberFormat="1" applyFont="1" applyFill="1" applyBorder="1" applyAlignment="1">
      <alignment horizontal="center" vertical="center"/>
    </xf>
    <xf numFmtId="0" fontId="22" fillId="35" borderId="10" xfId="0" applyFont="1" applyFill="1" applyBorder="1" applyAlignment="1">
      <alignment horizontal="left" vertical="center"/>
    </xf>
    <xf numFmtId="165" fontId="22" fillId="35" borderId="10" xfId="42" applyNumberFormat="1" applyFont="1" applyFill="1" applyBorder="1" applyAlignment="1">
      <alignment horizontal="center" vertical="center"/>
    </xf>
    <xf numFmtId="164" fontId="23" fillId="35" borderId="10" xfId="0" applyNumberFormat="1" applyFont="1" applyFill="1" applyBorder="1" applyAlignment="1">
      <alignment horizontal="center" vertical="center"/>
    </xf>
    <xf numFmtId="6" fontId="23" fillId="35" borderId="10" xfId="0" applyNumberFormat="1" applyFont="1" applyFill="1" applyBorder="1" applyAlignment="1">
      <alignment horizontal="left" vertical="center"/>
    </xf>
    <xf numFmtId="0" fontId="0" fillId="34" borderId="10" xfId="0" applyFill="1" applyBorder="1" applyAlignment="1">
      <alignment horizontal="center" vertical="center"/>
    </xf>
    <xf numFmtId="0" fontId="0" fillId="34" borderId="10" xfId="0" applyFill="1" applyBorder="1" applyAlignment="1">
      <alignment horizontal="left" vertical="center"/>
    </xf>
    <xf numFmtId="0" fontId="22" fillId="34" borderId="10" xfId="0" applyFont="1" applyFill="1" applyBorder="1" applyAlignment="1">
      <alignment horizontal="left" vertical="center" wrapText="1"/>
    </xf>
    <xf numFmtId="0" fontId="14" fillId="34" borderId="10" xfId="0" applyFont="1" applyFill="1" applyBorder="1" applyAlignment="1">
      <alignment wrapText="1"/>
    </xf>
    <xf numFmtId="165" fontId="14" fillId="34" borderId="10" xfId="42" applyNumberFormat="1" applyFont="1" applyFill="1" applyBorder="1" applyAlignment="1">
      <alignment wrapText="1"/>
    </xf>
    <xf numFmtId="1" fontId="14" fillId="34" borderId="10" xfId="0" applyNumberFormat="1" applyFont="1" applyFill="1" applyBorder="1" applyAlignment="1">
      <alignment wrapText="1"/>
    </xf>
    <xf numFmtId="164" fontId="24" fillId="34" borderId="10" xfId="0" applyNumberFormat="1" applyFont="1" applyFill="1" applyBorder="1" applyAlignment="1">
      <alignment horizontal="center" vertical="center"/>
    </xf>
    <xf numFmtId="165" fontId="24" fillId="34" borderId="10" xfId="42" applyNumberFormat="1" applyFont="1" applyFill="1" applyBorder="1" applyAlignment="1">
      <alignment horizontal="center" vertical="center"/>
    </xf>
    <xf numFmtId="0" fontId="14" fillId="34" borderId="10" xfId="0" applyFont="1" applyFill="1" applyBorder="1" applyAlignment="1">
      <alignment horizontal="center" vertical="center" wrapText="1"/>
    </xf>
    <xf numFmtId="165" fontId="18" fillId="0" borderId="10" xfId="42" applyNumberFormat="1" applyFont="1" applyFill="1" applyBorder="1" applyAlignment="1">
      <alignment wrapText="1"/>
    </xf>
    <xf numFmtId="164" fontId="23" fillId="0" borderId="10" xfId="0" applyNumberFormat="1" applyFont="1" applyFill="1" applyBorder="1" applyAlignment="1">
      <alignment horizontal="center" vertical="center"/>
    </xf>
    <xf numFmtId="165" fontId="23" fillId="0" borderId="10" xfId="42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22" fillId="34" borderId="10" xfId="0" applyFont="1" applyFill="1" applyBorder="1"/>
    <xf numFmtId="0" fontId="19" fillId="0" borderId="0" xfId="0" applyFont="1" applyFill="1" applyAlignment="1">
      <alignment horizontal="center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Čárka" xfId="42" builtinId="3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zoomScaleNormal="100" workbookViewId="0">
      <selection activeCell="M13" sqref="M13"/>
    </sheetView>
  </sheetViews>
  <sheetFormatPr defaultRowHeight="15" x14ac:dyDescent="0.25"/>
  <cols>
    <col min="1" max="1" width="16.28515625" style="11" bestFit="1" customWidth="1"/>
    <col min="2" max="2" width="24.7109375" style="13" customWidth="1"/>
    <col min="3" max="3" width="51.28515625" style="13" customWidth="1"/>
    <col min="4" max="4" width="13.7109375" style="11" bestFit="1" customWidth="1"/>
    <col min="5" max="5" width="13.28515625" style="11" customWidth="1"/>
    <col min="6" max="6" width="11.28515625" style="11" customWidth="1"/>
    <col min="7" max="7" width="7.5703125" style="11" customWidth="1"/>
    <col min="8" max="8" width="16.140625" style="11" customWidth="1"/>
    <col min="9" max="9" width="19" style="11" customWidth="1"/>
    <col min="10" max="10" width="15.85546875" style="11" customWidth="1"/>
    <col min="11" max="11" width="21.5703125" style="14" customWidth="1"/>
    <col min="12" max="256" width="9.140625" style="11"/>
    <col min="257" max="257" width="16.28515625" style="11" bestFit="1" customWidth="1"/>
    <col min="258" max="258" width="24.7109375" style="11" customWidth="1"/>
    <col min="259" max="259" width="51.28515625" style="11" customWidth="1"/>
    <col min="260" max="260" width="12.140625" style="11" customWidth="1"/>
    <col min="261" max="261" width="13.28515625" style="11" customWidth="1"/>
    <col min="262" max="262" width="11.28515625" style="11" customWidth="1"/>
    <col min="263" max="263" width="7.5703125" style="11" customWidth="1"/>
    <col min="264" max="264" width="16.140625" style="11" customWidth="1"/>
    <col min="265" max="265" width="19" style="11" customWidth="1"/>
    <col min="266" max="266" width="12.42578125" style="11" customWidth="1"/>
    <col min="267" max="267" width="26.42578125" style="11" customWidth="1"/>
    <col min="268" max="512" width="9.140625" style="11"/>
    <col min="513" max="513" width="16.28515625" style="11" bestFit="1" customWidth="1"/>
    <col min="514" max="514" width="24.7109375" style="11" customWidth="1"/>
    <col min="515" max="515" width="51.28515625" style="11" customWidth="1"/>
    <col min="516" max="516" width="12.140625" style="11" customWidth="1"/>
    <col min="517" max="517" width="13.28515625" style="11" customWidth="1"/>
    <col min="518" max="518" width="11.28515625" style="11" customWidth="1"/>
    <col min="519" max="519" width="7.5703125" style="11" customWidth="1"/>
    <col min="520" max="520" width="16.140625" style="11" customWidth="1"/>
    <col min="521" max="521" width="19" style="11" customWidth="1"/>
    <col min="522" max="522" width="12.42578125" style="11" customWidth="1"/>
    <col min="523" max="523" width="26.42578125" style="11" customWidth="1"/>
    <col min="524" max="768" width="9.140625" style="11"/>
    <col min="769" max="769" width="16.28515625" style="11" bestFit="1" customWidth="1"/>
    <col min="770" max="770" width="24.7109375" style="11" customWidth="1"/>
    <col min="771" max="771" width="51.28515625" style="11" customWidth="1"/>
    <col min="772" max="772" width="12.140625" style="11" customWidth="1"/>
    <col min="773" max="773" width="13.28515625" style="11" customWidth="1"/>
    <col min="774" max="774" width="11.28515625" style="11" customWidth="1"/>
    <col min="775" max="775" width="7.5703125" style="11" customWidth="1"/>
    <col min="776" max="776" width="16.140625" style="11" customWidth="1"/>
    <col min="777" max="777" width="19" style="11" customWidth="1"/>
    <col min="778" max="778" width="12.42578125" style="11" customWidth="1"/>
    <col min="779" max="779" width="26.42578125" style="11" customWidth="1"/>
    <col min="780" max="1024" width="9.140625" style="11"/>
    <col min="1025" max="1025" width="16.28515625" style="11" bestFit="1" customWidth="1"/>
    <col min="1026" max="1026" width="24.7109375" style="11" customWidth="1"/>
    <col min="1027" max="1027" width="51.28515625" style="11" customWidth="1"/>
    <col min="1028" max="1028" width="12.140625" style="11" customWidth="1"/>
    <col min="1029" max="1029" width="13.28515625" style="11" customWidth="1"/>
    <col min="1030" max="1030" width="11.28515625" style="11" customWidth="1"/>
    <col min="1031" max="1031" width="7.5703125" style="11" customWidth="1"/>
    <col min="1032" max="1032" width="16.140625" style="11" customWidth="1"/>
    <col min="1033" max="1033" width="19" style="11" customWidth="1"/>
    <col min="1034" max="1034" width="12.42578125" style="11" customWidth="1"/>
    <col min="1035" max="1035" width="26.42578125" style="11" customWidth="1"/>
    <col min="1036" max="1280" width="9.140625" style="11"/>
    <col min="1281" max="1281" width="16.28515625" style="11" bestFit="1" customWidth="1"/>
    <col min="1282" max="1282" width="24.7109375" style="11" customWidth="1"/>
    <col min="1283" max="1283" width="51.28515625" style="11" customWidth="1"/>
    <col min="1284" max="1284" width="12.140625" style="11" customWidth="1"/>
    <col min="1285" max="1285" width="13.28515625" style="11" customWidth="1"/>
    <col min="1286" max="1286" width="11.28515625" style="11" customWidth="1"/>
    <col min="1287" max="1287" width="7.5703125" style="11" customWidth="1"/>
    <col min="1288" max="1288" width="16.140625" style="11" customWidth="1"/>
    <col min="1289" max="1289" width="19" style="11" customWidth="1"/>
    <col min="1290" max="1290" width="12.42578125" style="11" customWidth="1"/>
    <col min="1291" max="1291" width="26.42578125" style="11" customWidth="1"/>
    <col min="1292" max="1536" width="9.140625" style="11"/>
    <col min="1537" max="1537" width="16.28515625" style="11" bestFit="1" customWidth="1"/>
    <col min="1538" max="1538" width="24.7109375" style="11" customWidth="1"/>
    <col min="1539" max="1539" width="51.28515625" style="11" customWidth="1"/>
    <col min="1540" max="1540" width="12.140625" style="11" customWidth="1"/>
    <col min="1541" max="1541" width="13.28515625" style="11" customWidth="1"/>
    <col min="1542" max="1542" width="11.28515625" style="11" customWidth="1"/>
    <col min="1543" max="1543" width="7.5703125" style="11" customWidth="1"/>
    <col min="1544" max="1544" width="16.140625" style="11" customWidth="1"/>
    <col min="1545" max="1545" width="19" style="11" customWidth="1"/>
    <col min="1546" max="1546" width="12.42578125" style="11" customWidth="1"/>
    <col min="1547" max="1547" width="26.42578125" style="11" customWidth="1"/>
    <col min="1548" max="1792" width="9.140625" style="11"/>
    <col min="1793" max="1793" width="16.28515625" style="11" bestFit="1" customWidth="1"/>
    <col min="1794" max="1794" width="24.7109375" style="11" customWidth="1"/>
    <col min="1795" max="1795" width="51.28515625" style="11" customWidth="1"/>
    <col min="1796" max="1796" width="12.140625" style="11" customWidth="1"/>
    <col min="1797" max="1797" width="13.28515625" style="11" customWidth="1"/>
    <col min="1798" max="1798" width="11.28515625" style="11" customWidth="1"/>
    <col min="1799" max="1799" width="7.5703125" style="11" customWidth="1"/>
    <col min="1800" max="1800" width="16.140625" style="11" customWidth="1"/>
    <col min="1801" max="1801" width="19" style="11" customWidth="1"/>
    <col min="1802" max="1802" width="12.42578125" style="11" customWidth="1"/>
    <col min="1803" max="1803" width="26.42578125" style="11" customWidth="1"/>
    <col min="1804" max="2048" width="9.140625" style="11"/>
    <col min="2049" max="2049" width="16.28515625" style="11" bestFit="1" customWidth="1"/>
    <col min="2050" max="2050" width="24.7109375" style="11" customWidth="1"/>
    <col min="2051" max="2051" width="51.28515625" style="11" customWidth="1"/>
    <col min="2052" max="2052" width="12.140625" style="11" customWidth="1"/>
    <col min="2053" max="2053" width="13.28515625" style="11" customWidth="1"/>
    <col min="2054" max="2054" width="11.28515625" style="11" customWidth="1"/>
    <col min="2055" max="2055" width="7.5703125" style="11" customWidth="1"/>
    <col min="2056" max="2056" width="16.140625" style="11" customWidth="1"/>
    <col min="2057" max="2057" width="19" style="11" customWidth="1"/>
    <col min="2058" max="2058" width="12.42578125" style="11" customWidth="1"/>
    <col min="2059" max="2059" width="26.42578125" style="11" customWidth="1"/>
    <col min="2060" max="2304" width="9.140625" style="11"/>
    <col min="2305" max="2305" width="16.28515625" style="11" bestFit="1" customWidth="1"/>
    <col min="2306" max="2306" width="24.7109375" style="11" customWidth="1"/>
    <col min="2307" max="2307" width="51.28515625" style="11" customWidth="1"/>
    <col min="2308" max="2308" width="12.140625" style="11" customWidth="1"/>
    <col min="2309" max="2309" width="13.28515625" style="11" customWidth="1"/>
    <col min="2310" max="2310" width="11.28515625" style="11" customWidth="1"/>
    <col min="2311" max="2311" width="7.5703125" style="11" customWidth="1"/>
    <col min="2312" max="2312" width="16.140625" style="11" customWidth="1"/>
    <col min="2313" max="2313" width="19" style="11" customWidth="1"/>
    <col min="2314" max="2314" width="12.42578125" style="11" customWidth="1"/>
    <col min="2315" max="2315" width="26.42578125" style="11" customWidth="1"/>
    <col min="2316" max="2560" width="9.140625" style="11"/>
    <col min="2561" max="2561" width="16.28515625" style="11" bestFit="1" customWidth="1"/>
    <col min="2562" max="2562" width="24.7109375" style="11" customWidth="1"/>
    <col min="2563" max="2563" width="51.28515625" style="11" customWidth="1"/>
    <col min="2564" max="2564" width="12.140625" style="11" customWidth="1"/>
    <col min="2565" max="2565" width="13.28515625" style="11" customWidth="1"/>
    <col min="2566" max="2566" width="11.28515625" style="11" customWidth="1"/>
    <col min="2567" max="2567" width="7.5703125" style="11" customWidth="1"/>
    <col min="2568" max="2568" width="16.140625" style="11" customWidth="1"/>
    <col min="2569" max="2569" width="19" style="11" customWidth="1"/>
    <col min="2570" max="2570" width="12.42578125" style="11" customWidth="1"/>
    <col min="2571" max="2571" width="26.42578125" style="11" customWidth="1"/>
    <col min="2572" max="2816" width="9.140625" style="11"/>
    <col min="2817" max="2817" width="16.28515625" style="11" bestFit="1" customWidth="1"/>
    <col min="2818" max="2818" width="24.7109375" style="11" customWidth="1"/>
    <col min="2819" max="2819" width="51.28515625" style="11" customWidth="1"/>
    <col min="2820" max="2820" width="12.140625" style="11" customWidth="1"/>
    <col min="2821" max="2821" width="13.28515625" style="11" customWidth="1"/>
    <col min="2822" max="2822" width="11.28515625" style="11" customWidth="1"/>
    <col min="2823" max="2823" width="7.5703125" style="11" customWidth="1"/>
    <col min="2824" max="2824" width="16.140625" style="11" customWidth="1"/>
    <col min="2825" max="2825" width="19" style="11" customWidth="1"/>
    <col min="2826" max="2826" width="12.42578125" style="11" customWidth="1"/>
    <col min="2827" max="2827" width="26.42578125" style="11" customWidth="1"/>
    <col min="2828" max="3072" width="9.140625" style="11"/>
    <col min="3073" max="3073" width="16.28515625" style="11" bestFit="1" customWidth="1"/>
    <col min="3074" max="3074" width="24.7109375" style="11" customWidth="1"/>
    <col min="3075" max="3075" width="51.28515625" style="11" customWidth="1"/>
    <col min="3076" max="3076" width="12.140625" style="11" customWidth="1"/>
    <col min="3077" max="3077" width="13.28515625" style="11" customWidth="1"/>
    <col min="3078" max="3078" width="11.28515625" style="11" customWidth="1"/>
    <col min="3079" max="3079" width="7.5703125" style="11" customWidth="1"/>
    <col min="3080" max="3080" width="16.140625" style="11" customWidth="1"/>
    <col min="3081" max="3081" width="19" style="11" customWidth="1"/>
    <col min="3082" max="3082" width="12.42578125" style="11" customWidth="1"/>
    <col min="3083" max="3083" width="26.42578125" style="11" customWidth="1"/>
    <col min="3084" max="3328" width="9.140625" style="11"/>
    <col min="3329" max="3329" width="16.28515625" style="11" bestFit="1" customWidth="1"/>
    <col min="3330" max="3330" width="24.7109375" style="11" customWidth="1"/>
    <col min="3331" max="3331" width="51.28515625" style="11" customWidth="1"/>
    <col min="3332" max="3332" width="12.140625" style="11" customWidth="1"/>
    <col min="3333" max="3333" width="13.28515625" style="11" customWidth="1"/>
    <col min="3334" max="3334" width="11.28515625" style="11" customWidth="1"/>
    <col min="3335" max="3335" width="7.5703125" style="11" customWidth="1"/>
    <col min="3336" max="3336" width="16.140625" style="11" customWidth="1"/>
    <col min="3337" max="3337" width="19" style="11" customWidth="1"/>
    <col min="3338" max="3338" width="12.42578125" style="11" customWidth="1"/>
    <col min="3339" max="3339" width="26.42578125" style="11" customWidth="1"/>
    <col min="3340" max="3584" width="9.140625" style="11"/>
    <col min="3585" max="3585" width="16.28515625" style="11" bestFit="1" customWidth="1"/>
    <col min="3586" max="3586" width="24.7109375" style="11" customWidth="1"/>
    <col min="3587" max="3587" width="51.28515625" style="11" customWidth="1"/>
    <col min="3588" max="3588" width="12.140625" style="11" customWidth="1"/>
    <col min="3589" max="3589" width="13.28515625" style="11" customWidth="1"/>
    <col min="3590" max="3590" width="11.28515625" style="11" customWidth="1"/>
    <col min="3591" max="3591" width="7.5703125" style="11" customWidth="1"/>
    <col min="3592" max="3592" width="16.140625" style="11" customWidth="1"/>
    <col min="3593" max="3593" width="19" style="11" customWidth="1"/>
    <col min="3594" max="3594" width="12.42578125" style="11" customWidth="1"/>
    <col min="3595" max="3595" width="26.42578125" style="11" customWidth="1"/>
    <col min="3596" max="3840" width="9.140625" style="11"/>
    <col min="3841" max="3841" width="16.28515625" style="11" bestFit="1" customWidth="1"/>
    <col min="3842" max="3842" width="24.7109375" style="11" customWidth="1"/>
    <col min="3843" max="3843" width="51.28515625" style="11" customWidth="1"/>
    <col min="3844" max="3844" width="12.140625" style="11" customWidth="1"/>
    <col min="3845" max="3845" width="13.28515625" style="11" customWidth="1"/>
    <col min="3846" max="3846" width="11.28515625" style="11" customWidth="1"/>
    <col min="3847" max="3847" width="7.5703125" style="11" customWidth="1"/>
    <col min="3848" max="3848" width="16.140625" style="11" customWidth="1"/>
    <col min="3849" max="3849" width="19" style="11" customWidth="1"/>
    <col min="3850" max="3850" width="12.42578125" style="11" customWidth="1"/>
    <col min="3851" max="3851" width="26.42578125" style="11" customWidth="1"/>
    <col min="3852" max="4096" width="9.140625" style="11"/>
    <col min="4097" max="4097" width="16.28515625" style="11" bestFit="1" customWidth="1"/>
    <col min="4098" max="4098" width="24.7109375" style="11" customWidth="1"/>
    <col min="4099" max="4099" width="51.28515625" style="11" customWidth="1"/>
    <col min="4100" max="4100" width="12.140625" style="11" customWidth="1"/>
    <col min="4101" max="4101" width="13.28515625" style="11" customWidth="1"/>
    <col min="4102" max="4102" width="11.28515625" style="11" customWidth="1"/>
    <col min="4103" max="4103" width="7.5703125" style="11" customWidth="1"/>
    <col min="4104" max="4104" width="16.140625" style="11" customWidth="1"/>
    <col min="4105" max="4105" width="19" style="11" customWidth="1"/>
    <col min="4106" max="4106" width="12.42578125" style="11" customWidth="1"/>
    <col min="4107" max="4107" width="26.42578125" style="11" customWidth="1"/>
    <col min="4108" max="4352" width="9.140625" style="11"/>
    <col min="4353" max="4353" width="16.28515625" style="11" bestFit="1" customWidth="1"/>
    <col min="4354" max="4354" width="24.7109375" style="11" customWidth="1"/>
    <col min="4355" max="4355" width="51.28515625" style="11" customWidth="1"/>
    <col min="4356" max="4356" width="12.140625" style="11" customWidth="1"/>
    <col min="4357" max="4357" width="13.28515625" style="11" customWidth="1"/>
    <col min="4358" max="4358" width="11.28515625" style="11" customWidth="1"/>
    <col min="4359" max="4359" width="7.5703125" style="11" customWidth="1"/>
    <col min="4360" max="4360" width="16.140625" style="11" customWidth="1"/>
    <col min="4361" max="4361" width="19" style="11" customWidth="1"/>
    <col min="4362" max="4362" width="12.42578125" style="11" customWidth="1"/>
    <col min="4363" max="4363" width="26.42578125" style="11" customWidth="1"/>
    <col min="4364" max="4608" width="9.140625" style="11"/>
    <col min="4609" max="4609" width="16.28515625" style="11" bestFit="1" customWidth="1"/>
    <col min="4610" max="4610" width="24.7109375" style="11" customWidth="1"/>
    <col min="4611" max="4611" width="51.28515625" style="11" customWidth="1"/>
    <col min="4612" max="4612" width="12.140625" style="11" customWidth="1"/>
    <col min="4613" max="4613" width="13.28515625" style="11" customWidth="1"/>
    <col min="4614" max="4614" width="11.28515625" style="11" customWidth="1"/>
    <col min="4615" max="4615" width="7.5703125" style="11" customWidth="1"/>
    <col min="4616" max="4616" width="16.140625" style="11" customWidth="1"/>
    <col min="4617" max="4617" width="19" style="11" customWidth="1"/>
    <col min="4618" max="4618" width="12.42578125" style="11" customWidth="1"/>
    <col min="4619" max="4619" width="26.42578125" style="11" customWidth="1"/>
    <col min="4620" max="4864" width="9.140625" style="11"/>
    <col min="4865" max="4865" width="16.28515625" style="11" bestFit="1" customWidth="1"/>
    <col min="4866" max="4866" width="24.7109375" style="11" customWidth="1"/>
    <col min="4867" max="4867" width="51.28515625" style="11" customWidth="1"/>
    <col min="4868" max="4868" width="12.140625" style="11" customWidth="1"/>
    <col min="4869" max="4869" width="13.28515625" style="11" customWidth="1"/>
    <col min="4870" max="4870" width="11.28515625" style="11" customWidth="1"/>
    <col min="4871" max="4871" width="7.5703125" style="11" customWidth="1"/>
    <col min="4872" max="4872" width="16.140625" style="11" customWidth="1"/>
    <col min="4873" max="4873" width="19" style="11" customWidth="1"/>
    <col min="4874" max="4874" width="12.42578125" style="11" customWidth="1"/>
    <col min="4875" max="4875" width="26.42578125" style="11" customWidth="1"/>
    <col min="4876" max="5120" width="9.140625" style="11"/>
    <col min="5121" max="5121" width="16.28515625" style="11" bestFit="1" customWidth="1"/>
    <col min="5122" max="5122" width="24.7109375" style="11" customWidth="1"/>
    <col min="5123" max="5123" width="51.28515625" style="11" customWidth="1"/>
    <col min="5124" max="5124" width="12.140625" style="11" customWidth="1"/>
    <col min="5125" max="5125" width="13.28515625" style="11" customWidth="1"/>
    <col min="5126" max="5126" width="11.28515625" style="11" customWidth="1"/>
    <col min="5127" max="5127" width="7.5703125" style="11" customWidth="1"/>
    <col min="5128" max="5128" width="16.140625" style="11" customWidth="1"/>
    <col min="5129" max="5129" width="19" style="11" customWidth="1"/>
    <col min="5130" max="5130" width="12.42578125" style="11" customWidth="1"/>
    <col min="5131" max="5131" width="26.42578125" style="11" customWidth="1"/>
    <col min="5132" max="5376" width="9.140625" style="11"/>
    <col min="5377" max="5377" width="16.28515625" style="11" bestFit="1" customWidth="1"/>
    <col min="5378" max="5378" width="24.7109375" style="11" customWidth="1"/>
    <col min="5379" max="5379" width="51.28515625" style="11" customWidth="1"/>
    <col min="5380" max="5380" width="12.140625" style="11" customWidth="1"/>
    <col min="5381" max="5381" width="13.28515625" style="11" customWidth="1"/>
    <col min="5382" max="5382" width="11.28515625" style="11" customWidth="1"/>
    <col min="5383" max="5383" width="7.5703125" style="11" customWidth="1"/>
    <col min="5384" max="5384" width="16.140625" style="11" customWidth="1"/>
    <col min="5385" max="5385" width="19" style="11" customWidth="1"/>
    <col min="5386" max="5386" width="12.42578125" style="11" customWidth="1"/>
    <col min="5387" max="5387" width="26.42578125" style="11" customWidth="1"/>
    <col min="5388" max="5632" width="9.140625" style="11"/>
    <col min="5633" max="5633" width="16.28515625" style="11" bestFit="1" customWidth="1"/>
    <col min="5634" max="5634" width="24.7109375" style="11" customWidth="1"/>
    <col min="5635" max="5635" width="51.28515625" style="11" customWidth="1"/>
    <col min="5636" max="5636" width="12.140625" style="11" customWidth="1"/>
    <col min="5637" max="5637" width="13.28515625" style="11" customWidth="1"/>
    <col min="5638" max="5638" width="11.28515625" style="11" customWidth="1"/>
    <col min="5639" max="5639" width="7.5703125" style="11" customWidth="1"/>
    <col min="5640" max="5640" width="16.140625" style="11" customWidth="1"/>
    <col min="5641" max="5641" width="19" style="11" customWidth="1"/>
    <col min="5642" max="5642" width="12.42578125" style="11" customWidth="1"/>
    <col min="5643" max="5643" width="26.42578125" style="11" customWidth="1"/>
    <col min="5644" max="5888" width="9.140625" style="11"/>
    <col min="5889" max="5889" width="16.28515625" style="11" bestFit="1" customWidth="1"/>
    <col min="5890" max="5890" width="24.7109375" style="11" customWidth="1"/>
    <col min="5891" max="5891" width="51.28515625" style="11" customWidth="1"/>
    <col min="5892" max="5892" width="12.140625" style="11" customWidth="1"/>
    <col min="5893" max="5893" width="13.28515625" style="11" customWidth="1"/>
    <col min="5894" max="5894" width="11.28515625" style="11" customWidth="1"/>
    <col min="5895" max="5895" width="7.5703125" style="11" customWidth="1"/>
    <col min="5896" max="5896" width="16.140625" style="11" customWidth="1"/>
    <col min="5897" max="5897" width="19" style="11" customWidth="1"/>
    <col min="5898" max="5898" width="12.42578125" style="11" customWidth="1"/>
    <col min="5899" max="5899" width="26.42578125" style="11" customWidth="1"/>
    <col min="5900" max="6144" width="9.140625" style="11"/>
    <col min="6145" max="6145" width="16.28515625" style="11" bestFit="1" customWidth="1"/>
    <col min="6146" max="6146" width="24.7109375" style="11" customWidth="1"/>
    <col min="6147" max="6147" width="51.28515625" style="11" customWidth="1"/>
    <col min="6148" max="6148" width="12.140625" style="11" customWidth="1"/>
    <col min="6149" max="6149" width="13.28515625" style="11" customWidth="1"/>
    <col min="6150" max="6150" width="11.28515625" style="11" customWidth="1"/>
    <col min="6151" max="6151" width="7.5703125" style="11" customWidth="1"/>
    <col min="6152" max="6152" width="16.140625" style="11" customWidth="1"/>
    <col min="6153" max="6153" width="19" style="11" customWidth="1"/>
    <col min="6154" max="6154" width="12.42578125" style="11" customWidth="1"/>
    <col min="6155" max="6155" width="26.42578125" style="11" customWidth="1"/>
    <col min="6156" max="6400" width="9.140625" style="11"/>
    <col min="6401" max="6401" width="16.28515625" style="11" bestFit="1" customWidth="1"/>
    <col min="6402" max="6402" width="24.7109375" style="11" customWidth="1"/>
    <col min="6403" max="6403" width="51.28515625" style="11" customWidth="1"/>
    <col min="6404" max="6404" width="12.140625" style="11" customWidth="1"/>
    <col min="6405" max="6405" width="13.28515625" style="11" customWidth="1"/>
    <col min="6406" max="6406" width="11.28515625" style="11" customWidth="1"/>
    <col min="6407" max="6407" width="7.5703125" style="11" customWidth="1"/>
    <col min="6408" max="6408" width="16.140625" style="11" customWidth="1"/>
    <col min="6409" max="6409" width="19" style="11" customWidth="1"/>
    <col min="6410" max="6410" width="12.42578125" style="11" customWidth="1"/>
    <col min="6411" max="6411" width="26.42578125" style="11" customWidth="1"/>
    <col min="6412" max="6656" width="9.140625" style="11"/>
    <col min="6657" max="6657" width="16.28515625" style="11" bestFit="1" customWidth="1"/>
    <col min="6658" max="6658" width="24.7109375" style="11" customWidth="1"/>
    <col min="6659" max="6659" width="51.28515625" style="11" customWidth="1"/>
    <col min="6660" max="6660" width="12.140625" style="11" customWidth="1"/>
    <col min="6661" max="6661" width="13.28515625" style="11" customWidth="1"/>
    <col min="6662" max="6662" width="11.28515625" style="11" customWidth="1"/>
    <col min="6663" max="6663" width="7.5703125" style="11" customWidth="1"/>
    <col min="6664" max="6664" width="16.140625" style="11" customWidth="1"/>
    <col min="6665" max="6665" width="19" style="11" customWidth="1"/>
    <col min="6666" max="6666" width="12.42578125" style="11" customWidth="1"/>
    <col min="6667" max="6667" width="26.42578125" style="11" customWidth="1"/>
    <col min="6668" max="6912" width="9.140625" style="11"/>
    <col min="6913" max="6913" width="16.28515625" style="11" bestFit="1" customWidth="1"/>
    <col min="6914" max="6914" width="24.7109375" style="11" customWidth="1"/>
    <col min="6915" max="6915" width="51.28515625" style="11" customWidth="1"/>
    <col min="6916" max="6916" width="12.140625" style="11" customWidth="1"/>
    <col min="6917" max="6917" width="13.28515625" style="11" customWidth="1"/>
    <col min="6918" max="6918" width="11.28515625" style="11" customWidth="1"/>
    <col min="6919" max="6919" width="7.5703125" style="11" customWidth="1"/>
    <col min="6920" max="6920" width="16.140625" style="11" customWidth="1"/>
    <col min="6921" max="6921" width="19" style="11" customWidth="1"/>
    <col min="6922" max="6922" width="12.42578125" style="11" customWidth="1"/>
    <col min="6923" max="6923" width="26.42578125" style="11" customWidth="1"/>
    <col min="6924" max="7168" width="9.140625" style="11"/>
    <col min="7169" max="7169" width="16.28515625" style="11" bestFit="1" customWidth="1"/>
    <col min="7170" max="7170" width="24.7109375" style="11" customWidth="1"/>
    <col min="7171" max="7171" width="51.28515625" style="11" customWidth="1"/>
    <col min="7172" max="7172" width="12.140625" style="11" customWidth="1"/>
    <col min="7173" max="7173" width="13.28515625" style="11" customWidth="1"/>
    <col min="7174" max="7174" width="11.28515625" style="11" customWidth="1"/>
    <col min="7175" max="7175" width="7.5703125" style="11" customWidth="1"/>
    <col min="7176" max="7176" width="16.140625" style="11" customWidth="1"/>
    <col min="7177" max="7177" width="19" style="11" customWidth="1"/>
    <col min="7178" max="7178" width="12.42578125" style="11" customWidth="1"/>
    <col min="7179" max="7179" width="26.42578125" style="11" customWidth="1"/>
    <col min="7180" max="7424" width="9.140625" style="11"/>
    <col min="7425" max="7425" width="16.28515625" style="11" bestFit="1" customWidth="1"/>
    <col min="7426" max="7426" width="24.7109375" style="11" customWidth="1"/>
    <col min="7427" max="7427" width="51.28515625" style="11" customWidth="1"/>
    <col min="7428" max="7428" width="12.140625" style="11" customWidth="1"/>
    <col min="7429" max="7429" width="13.28515625" style="11" customWidth="1"/>
    <col min="7430" max="7430" width="11.28515625" style="11" customWidth="1"/>
    <col min="7431" max="7431" width="7.5703125" style="11" customWidth="1"/>
    <col min="7432" max="7432" width="16.140625" style="11" customWidth="1"/>
    <col min="7433" max="7433" width="19" style="11" customWidth="1"/>
    <col min="7434" max="7434" width="12.42578125" style="11" customWidth="1"/>
    <col min="7435" max="7435" width="26.42578125" style="11" customWidth="1"/>
    <col min="7436" max="7680" width="9.140625" style="11"/>
    <col min="7681" max="7681" width="16.28515625" style="11" bestFit="1" customWidth="1"/>
    <col min="7682" max="7682" width="24.7109375" style="11" customWidth="1"/>
    <col min="7683" max="7683" width="51.28515625" style="11" customWidth="1"/>
    <col min="7684" max="7684" width="12.140625" style="11" customWidth="1"/>
    <col min="7685" max="7685" width="13.28515625" style="11" customWidth="1"/>
    <col min="7686" max="7686" width="11.28515625" style="11" customWidth="1"/>
    <col min="7687" max="7687" width="7.5703125" style="11" customWidth="1"/>
    <col min="7688" max="7688" width="16.140625" style="11" customWidth="1"/>
    <col min="7689" max="7689" width="19" style="11" customWidth="1"/>
    <col min="7690" max="7690" width="12.42578125" style="11" customWidth="1"/>
    <col min="7691" max="7691" width="26.42578125" style="11" customWidth="1"/>
    <col min="7692" max="7936" width="9.140625" style="11"/>
    <col min="7937" max="7937" width="16.28515625" style="11" bestFit="1" customWidth="1"/>
    <col min="7938" max="7938" width="24.7109375" style="11" customWidth="1"/>
    <col min="7939" max="7939" width="51.28515625" style="11" customWidth="1"/>
    <col min="7940" max="7940" width="12.140625" style="11" customWidth="1"/>
    <col min="7941" max="7941" width="13.28515625" style="11" customWidth="1"/>
    <col min="7942" max="7942" width="11.28515625" style="11" customWidth="1"/>
    <col min="7943" max="7943" width="7.5703125" style="11" customWidth="1"/>
    <col min="7944" max="7944" width="16.140625" style="11" customWidth="1"/>
    <col min="7945" max="7945" width="19" style="11" customWidth="1"/>
    <col min="7946" max="7946" width="12.42578125" style="11" customWidth="1"/>
    <col min="7947" max="7947" width="26.42578125" style="11" customWidth="1"/>
    <col min="7948" max="8192" width="9.140625" style="11"/>
    <col min="8193" max="8193" width="16.28515625" style="11" bestFit="1" customWidth="1"/>
    <col min="8194" max="8194" width="24.7109375" style="11" customWidth="1"/>
    <col min="8195" max="8195" width="51.28515625" style="11" customWidth="1"/>
    <col min="8196" max="8196" width="12.140625" style="11" customWidth="1"/>
    <col min="8197" max="8197" width="13.28515625" style="11" customWidth="1"/>
    <col min="8198" max="8198" width="11.28515625" style="11" customWidth="1"/>
    <col min="8199" max="8199" width="7.5703125" style="11" customWidth="1"/>
    <col min="8200" max="8200" width="16.140625" style="11" customWidth="1"/>
    <col min="8201" max="8201" width="19" style="11" customWidth="1"/>
    <col min="8202" max="8202" width="12.42578125" style="11" customWidth="1"/>
    <col min="8203" max="8203" width="26.42578125" style="11" customWidth="1"/>
    <col min="8204" max="8448" width="9.140625" style="11"/>
    <col min="8449" max="8449" width="16.28515625" style="11" bestFit="1" customWidth="1"/>
    <col min="8450" max="8450" width="24.7109375" style="11" customWidth="1"/>
    <col min="8451" max="8451" width="51.28515625" style="11" customWidth="1"/>
    <col min="8452" max="8452" width="12.140625" style="11" customWidth="1"/>
    <col min="8453" max="8453" width="13.28515625" style="11" customWidth="1"/>
    <col min="8454" max="8454" width="11.28515625" style="11" customWidth="1"/>
    <col min="8455" max="8455" width="7.5703125" style="11" customWidth="1"/>
    <col min="8456" max="8456" width="16.140625" style="11" customWidth="1"/>
    <col min="8457" max="8457" width="19" style="11" customWidth="1"/>
    <col min="8458" max="8458" width="12.42578125" style="11" customWidth="1"/>
    <col min="8459" max="8459" width="26.42578125" style="11" customWidth="1"/>
    <col min="8460" max="8704" width="9.140625" style="11"/>
    <col min="8705" max="8705" width="16.28515625" style="11" bestFit="1" customWidth="1"/>
    <col min="8706" max="8706" width="24.7109375" style="11" customWidth="1"/>
    <col min="8707" max="8707" width="51.28515625" style="11" customWidth="1"/>
    <col min="8708" max="8708" width="12.140625" style="11" customWidth="1"/>
    <col min="8709" max="8709" width="13.28515625" style="11" customWidth="1"/>
    <col min="8710" max="8710" width="11.28515625" style="11" customWidth="1"/>
    <col min="8711" max="8711" width="7.5703125" style="11" customWidth="1"/>
    <col min="8712" max="8712" width="16.140625" style="11" customWidth="1"/>
    <col min="8713" max="8713" width="19" style="11" customWidth="1"/>
    <col min="8714" max="8714" width="12.42578125" style="11" customWidth="1"/>
    <col min="8715" max="8715" width="26.42578125" style="11" customWidth="1"/>
    <col min="8716" max="8960" width="9.140625" style="11"/>
    <col min="8961" max="8961" width="16.28515625" style="11" bestFit="1" customWidth="1"/>
    <col min="8962" max="8962" width="24.7109375" style="11" customWidth="1"/>
    <col min="8963" max="8963" width="51.28515625" style="11" customWidth="1"/>
    <col min="8964" max="8964" width="12.140625" style="11" customWidth="1"/>
    <col min="8965" max="8965" width="13.28515625" style="11" customWidth="1"/>
    <col min="8966" max="8966" width="11.28515625" style="11" customWidth="1"/>
    <col min="8967" max="8967" width="7.5703125" style="11" customWidth="1"/>
    <col min="8968" max="8968" width="16.140625" style="11" customWidth="1"/>
    <col min="8969" max="8969" width="19" style="11" customWidth="1"/>
    <col min="8970" max="8970" width="12.42578125" style="11" customWidth="1"/>
    <col min="8971" max="8971" width="26.42578125" style="11" customWidth="1"/>
    <col min="8972" max="9216" width="9.140625" style="11"/>
    <col min="9217" max="9217" width="16.28515625" style="11" bestFit="1" customWidth="1"/>
    <col min="9218" max="9218" width="24.7109375" style="11" customWidth="1"/>
    <col min="9219" max="9219" width="51.28515625" style="11" customWidth="1"/>
    <col min="9220" max="9220" width="12.140625" style="11" customWidth="1"/>
    <col min="9221" max="9221" width="13.28515625" style="11" customWidth="1"/>
    <col min="9222" max="9222" width="11.28515625" style="11" customWidth="1"/>
    <col min="9223" max="9223" width="7.5703125" style="11" customWidth="1"/>
    <col min="9224" max="9224" width="16.140625" style="11" customWidth="1"/>
    <col min="9225" max="9225" width="19" style="11" customWidth="1"/>
    <col min="9226" max="9226" width="12.42578125" style="11" customWidth="1"/>
    <col min="9227" max="9227" width="26.42578125" style="11" customWidth="1"/>
    <col min="9228" max="9472" width="9.140625" style="11"/>
    <col min="9473" max="9473" width="16.28515625" style="11" bestFit="1" customWidth="1"/>
    <col min="9474" max="9474" width="24.7109375" style="11" customWidth="1"/>
    <col min="9475" max="9475" width="51.28515625" style="11" customWidth="1"/>
    <col min="9476" max="9476" width="12.140625" style="11" customWidth="1"/>
    <col min="9477" max="9477" width="13.28515625" style="11" customWidth="1"/>
    <col min="9478" max="9478" width="11.28515625" style="11" customWidth="1"/>
    <col min="9479" max="9479" width="7.5703125" style="11" customWidth="1"/>
    <col min="9480" max="9480" width="16.140625" style="11" customWidth="1"/>
    <col min="9481" max="9481" width="19" style="11" customWidth="1"/>
    <col min="9482" max="9482" width="12.42578125" style="11" customWidth="1"/>
    <col min="9483" max="9483" width="26.42578125" style="11" customWidth="1"/>
    <col min="9484" max="9728" width="9.140625" style="11"/>
    <col min="9729" max="9729" width="16.28515625" style="11" bestFit="1" customWidth="1"/>
    <col min="9730" max="9730" width="24.7109375" style="11" customWidth="1"/>
    <col min="9731" max="9731" width="51.28515625" style="11" customWidth="1"/>
    <col min="9732" max="9732" width="12.140625" style="11" customWidth="1"/>
    <col min="9733" max="9733" width="13.28515625" style="11" customWidth="1"/>
    <col min="9734" max="9734" width="11.28515625" style="11" customWidth="1"/>
    <col min="9735" max="9735" width="7.5703125" style="11" customWidth="1"/>
    <col min="9736" max="9736" width="16.140625" style="11" customWidth="1"/>
    <col min="9737" max="9737" width="19" style="11" customWidth="1"/>
    <col min="9738" max="9738" width="12.42578125" style="11" customWidth="1"/>
    <col min="9739" max="9739" width="26.42578125" style="11" customWidth="1"/>
    <col min="9740" max="9984" width="9.140625" style="11"/>
    <col min="9985" max="9985" width="16.28515625" style="11" bestFit="1" customWidth="1"/>
    <col min="9986" max="9986" width="24.7109375" style="11" customWidth="1"/>
    <col min="9987" max="9987" width="51.28515625" style="11" customWidth="1"/>
    <col min="9988" max="9988" width="12.140625" style="11" customWidth="1"/>
    <col min="9989" max="9989" width="13.28515625" style="11" customWidth="1"/>
    <col min="9990" max="9990" width="11.28515625" style="11" customWidth="1"/>
    <col min="9991" max="9991" width="7.5703125" style="11" customWidth="1"/>
    <col min="9992" max="9992" width="16.140625" style="11" customWidth="1"/>
    <col min="9993" max="9993" width="19" style="11" customWidth="1"/>
    <col min="9994" max="9994" width="12.42578125" style="11" customWidth="1"/>
    <col min="9995" max="9995" width="26.42578125" style="11" customWidth="1"/>
    <col min="9996" max="10240" width="9.140625" style="11"/>
    <col min="10241" max="10241" width="16.28515625" style="11" bestFit="1" customWidth="1"/>
    <col min="10242" max="10242" width="24.7109375" style="11" customWidth="1"/>
    <col min="10243" max="10243" width="51.28515625" style="11" customWidth="1"/>
    <col min="10244" max="10244" width="12.140625" style="11" customWidth="1"/>
    <col min="10245" max="10245" width="13.28515625" style="11" customWidth="1"/>
    <col min="10246" max="10246" width="11.28515625" style="11" customWidth="1"/>
    <col min="10247" max="10247" width="7.5703125" style="11" customWidth="1"/>
    <col min="10248" max="10248" width="16.140625" style="11" customWidth="1"/>
    <col min="10249" max="10249" width="19" style="11" customWidth="1"/>
    <col min="10250" max="10250" width="12.42578125" style="11" customWidth="1"/>
    <col min="10251" max="10251" width="26.42578125" style="11" customWidth="1"/>
    <col min="10252" max="10496" width="9.140625" style="11"/>
    <col min="10497" max="10497" width="16.28515625" style="11" bestFit="1" customWidth="1"/>
    <col min="10498" max="10498" width="24.7109375" style="11" customWidth="1"/>
    <col min="10499" max="10499" width="51.28515625" style="11" customWidth="1"/>
    <col min="10500" max="10500" width="12.140625" style="11" customWidth="1"/>
    <col min="10501" max="10501" width="13.28515625" style="11" customWidth="1"/>
    <col min="10502" max="10502" width="11.28515625" style="11" customWidth="1"/>
    <col min="10503" max="10503" width="7.5703125" style="11" customWidth="1"/>
    <col min="10504" max="10504" width="16.140625" style="11" customWidth="1"/>
    <col min="10505" max="10505" width="19" style="11" customWidth="1"/>
    <col min="10506" max="10506" width="12.42578125" style="11" customWidth="1"/>
    <col min="10507" max="10507" width="26.42578125" style="11" customWidth="1"/>
    <col min="10508" max="10752" width="9.140625" style="11"/>
    <col min="10753" max="10753" width="16.28515625" style="11" bestFit="1" customWidth="1"/>
    <col min="10754" max="10754" width="24.7109375" style="11" customWidth="1"/>
    <col min="10755" max="10755" width="51.28515625" style="11" customWidth="1"/>
    <col min="10756" max="10756" width="12.140625" style="11" customWidth="1"/>
    <col min="10757" max="10757" width="13.28515625" style="11" customWidth="1"/>
    <col min="10758" max="10758" width="11.28515625" style="11" customWidth="1"/>
    <col min="10759" max="10759" width="7.5703125" style="11" customWidth="1"/>
    <col min="10760" max="10760" width="16.140625" style="11" customWidth="1"/>
    <col min="10761" max="10761" width="19" style="11" customWidth="1"/>
    <col min="10762" max="10762" width="12.42578125" style="11" customWidth="1"/>
    <col min="10763" max="10763" width="26.42578125" style="11" customWidth="1"/>
    <col min="10764" max="11008" width="9.140625" style="11"/>
    <col min="11009" max="11009" width="16.28515625" style="11" bestFit="1" customWidth="1"/>
    <col min="11010" max="11010" width="24.7109375" style="11" customWidth="1"/>
    <col min="11011" max="11011" width="51.28515625" style="11" customWidth="1"/>
    <col min="11012" max="11012" width="12.140625" style="11" customWidth="1"/>
    <col min="11013" max="11013" width="13.28515625" style="11" customWidth="1"/>
    <col min="11014" max="11014" width="11.28515625" style="11" customWidth="1"/>
    <col min="11015" max="11015" width="7.5703125" style="11" customWidth="1"/>
    <col min="11016" max="11016" width="16.140625" style="11" customWidth="1"/>
    <col min="11017" max="11017" width="19" style="11" customWidth="1"/>
    <col min="11018" max="11018" width="12.42578125" style="11" customWidth="1"/>
    <col min="11019" max="11019" width="26.42578125" style="11" customWidth="1"/>
    <col min="11020" max="11264" width="9.140625" style="11"/>
    <col min="11265" max="11265" width="16.28515625" style="11" bestFit="1" customWidth="1"/>
    <col min="11266" max="11266" width="24.7109375" style="11" customWidth="1"/>
    <col min="11267" max="11267" width="51.28515625" style="11" customWidth="1"/>
    <col min="11268" max="11268" width="12.140625" style="11" customWidth="1"/>
    <col min="11269" max="11269" width="13.28515625" style="11" customWidth="1"/>
    <col min="11270" max="11270" width="11.28515625" style="11" customWidth="1"/>
    <col min="11271" max="11271" width="7.5703125" style="11" customWidth="1"/>
    <col min="11272" max="11272" width="16.140625" style="11" customWidth="1"/>
    <col min="11273" max="11273" width="19" style="11" customWidth="1"/>
    <col min="11274" max="11274" width="12.42578125" style="11" customWidth="1"/>
    <col min="11275" max="11275" width="26.42578125" style="11" customWidth="1"/>
    <col min="11276" max="11520" width="9.140625" style="11"/>
    <col min="11521" max="11521" width="16.28515625" style="11" bestFit="1" customWidth="1"/>
    <col min="11522" max="11522" width="24.7109375" style="11" customWidth="1"/>
    <col min="11523" max="11523" width="51.28515625" style="11" customWidth="1"/>
    <col min="11524" max="11524" width="12.140625" style="11" customWidth="1"/>
    <col min="11525" max="11525" width="13.28515625" style="11" customWidth="1"/>
    <col min="11526" max="11526" width="11.28515625" style="11" customWidth="1"/>
    <col min="11527" max="11527" width="7.5703125" style="11" customWidth="1"/>
    <col min="11528" max="11528" width="16.140625" style="11" customWidth="1"/>
    <col min="11529" max="11529" width="19" style="11" customWidth="1"/>
    <col min="11530" max="11530" width="12.42578125" style="11" customWidth="1"/>
    <col min="11531" max="11531" width="26.42578125" style="11" customWidth="1"/>
    <col min="11532" max="11776" width="9.140625" style="11"/>
    <col min="11777" max="11777" width="16.28515625" style="11" bestFit="1" customWidth="1"/>
    <col min="11778" max="11778" width="24.7109375" style="11" customWidth="1"/>
    <col min="11779" max="11779" width="51.28515625" style="11" customWidth="1"/>
    <col min="11780" max="11780" width="12.140625" style="11" customWidth="1"/>
    <col min="11781" max="11781" width="13.28515625" style="11" customWidth="1"/>
    <col min="11782" max="11782" width="11.28515625" style="11" customWidth="1"/>
    <col min="11783" max="11783" width="7.5703125" style="11" customWidth="1"/>
    <col min="11784" max="11784" width="16.140625" style="11" customWidth="1"/>
    <col min="11785" max="11785" width="19" style="11" customWidth="1"/>
    <col min="11786" max="11786" width="12.42578125" style="11" customWidth="1"/>
    <col min="11787" max="11787" width="26.42578125" style="11" customWidth="1"/>
    <col min="11788" max="12032" width="9.140625" style="11"/>
    <col min="12033" max="12033" width="16.28515625" style="11" bestFit="1" customWidth="1"/>
    <col min="12034" max="12034" width="24.7109375" style="11" customWidth="1"/>
    <col min="12035" max="12035" width="51.28515625" style="11" customWidth="1"/>
    <col min="12036" max="12036" width="12.140625" style="11" customWidth="1"/>
    <col min="12037" max="12037" width="13.28515625" style="11" customWidth="1"/>
    <col min="12038" max="12038" width="11.28515625" style="11" customWidth="1"/>
    <col min="12039" max="12039" width="7.5703125" style="11" customWidth="1"/>
    <col min="12040" max="12040" width="16.140625" style="11" customWidth="1"/>
    <col min="12041" max="12041" width="19" style="11" customWidth="1"/>
    <col min="12042" max="12042" width="12.42578125" style="11" customWidth="1"/>
    <col min="12043" max="12043" width="26.42578125" style="11" customWidth="1"/>
    <col min="12044" max="12288" width="9.140625" style="11"/>
    <col min="12289" max="12289" width="16.28515625" style="11" bestFit="1" customWidth="1"/>
    <col min="12290" max="12290" width="24.7109375" style="11" customWidth="1"/>
    <col min="12291" max="12291" width="51.28515625" style="11" customWidth="1"/>
    <col min="12292" max="12292" width="12.140625" style="11" customWidth="1"/>
    <col min="12293" max="12293" width="13.28515625" style="11" customWidth="1"/>
    <col min="12294" max="12294" width="11.28515625" style="11" customWidth="1"/>
    <col min="12295" max="12295" width="7.5703125" style="11" customWidth="1"/>
    <col min="12296" max="12296" width="16.140625" style="11" customWidth="1"/>
    <col min="12297" max="12297" width="19" style="11" customWidth="1"/>
    <col min="12298" max="12298" width="12.42578125" style="11" customWidth="1"/>
    <col min="12299" max="12299" width="26.42578125" style="11" customWidth="1"/>
    <col min="12300" max="12544" width="9.140625" style="11"/>
    <col min="12545" max="12545" width="16.28515625" style="11" bestFit="1" customWidth="1"/>
    <col min="12546" max="12546" width="24.7109375" style="11" customWidth="1"/>
    <col min="12547" max="12547" width="51.28515625" style="11" customWidth="1"/>
    <col min="12548" max="12548" width="12.140625" style="11" customWidth="1"/>
    <col min="12549" max="12549" width="13.28515625" style="11" customWidth="1"/>
    <col min="12550" max="12550" width="11.28515625" style="11" customWidth="1"/>
    <col min="12551" max="12551" width="7.5703125" style="11" customWidth="1"/>
    <col min="12552" max="12552" width="16.140625" style="11" customWidth="1"/>
    <col min="12553" max="12553" width="19" style="11" customWidth="1"/>
    <col min="12554" max="12554" width="12.42578125" style="11" customWidth="1"/>
    <col min="12555" max="12555" width="26.42578125" style="11" customWidth="1"/>
    <col min="12556" max="12800" width="9.140625" style="11"/>
    <col min="12801" max="12801" width="16.28515625" style="11" bestFit="1" customWidth="1"/>
    <col min="12802" max="12802" width="24.7109375" style="11" customWidth="1"/>
    <col min="12803" max="12803" width="51.28515625" style="11" customWidth="1"/>
    <col min="12804" max="12804" width="12.140625" style="11" customWidth="1"/>
    <col min="12805" max="12805" width="13.28515625" style="11" customWidth="1"/>
    <col min="12806" max="12806" width="11.28515625" style="11" customWidth="1"/>
    <col min="12807" max="12807" width="7.5703125" style="11" customWidth="1"/>
    <col min="12808" max="12808" width="16.140625" style="11" customWidth="1"/>
    <col min="12809" max="12809" width="19" style="11" customWidth="1"/>
    <col min="12810" max="12810" width="12.42578125" style="11" customWidth="1"/>
    <col min="12811" max="12811" width="26.42578125" style="11" customWidth="1"/>
    <col min="12812" max="13056" width="9.140625" style="11"/>
    <col min="13057" max="13057" width="16.28515625" style="11" bestFit="1" customWidth="1"/>
    <col min="13058" max="13058" width="24.7109375" style="11" customWidth="1"/>
    <col min="13059" max="13059" width="51.28515625" style="11" customWidth="1"/>
    <col min="13060" max="13060" width="12.140625" style="11" customWidth="1"/>
    <col min="13061" max="13061" width="13.28515625" style="11" customWidth="1"/>
    <col min="13062" max="13062" width="11.28515625" style="11" customWidth="1"/>
    <col min="13063" max="13063" width="7.5703125" style="11" customWidth="1"/>
    <col min="13064" max="13064" width="16.140625" style="11" customWidth="1"/>
    <col min="13065" max="13065" width="19" style="11" customWidth="1"/>
    <col min="13066" max="13066" width="12.42578125" style="11" customWidth="1"/>
    <col min="13067" max="13067" width="26.42578125" style="11" customWidth="1"/>
    <col min="13068" max="13312" width="9.140625" style="11"/>
    <col min="13313" max="13313" width="16.28515625" style="11" bestFit="1" customWidth="1"/>
    <col min="13314" max="13314" width="24.7109375" style="11" customWidth="1"/>
    <col min="13315" max="13315" width="51.28515625" style="11" customWidth="1"/>
    <col min="13316" max="13316" width="12.140625" style="11" customWidth="1"/>
    <col min="13317" max="13317" width="13.28515625" style="11" customWidth="1"/>
    <col min="13318" max="13318" width="11.28515625" style="11" customWidth="1"/>
    <col min="13319" max="13319" width="7.5703125" style="11" customWidth="1"/>
    <col min="13320" max="13320" width="16.140625" style="11" customWidth="1"/>
    <col min="13321" max="13321" width="19" style="11" customWidth="1"/>
    <col min="13322" max="13322" width="12.42578125" style="11" customWidth="1"/>
    <col min="13323" max="13323" width="26.42578125" style="11" customWidth="1"/>
    <col min="13324" max="13568" width="9.140625" style="11"/>
    <col min="13569" max="13569" width="16.28515625" style="11" bestFit="1" customWidth="1"/>
    <col min="13570" max="13570" width="24.7109375" style="11" customWidth="1"/>
    <col min="13571" max="13571" width="51.28515625" style="11" customWidth="1"/>
    <col min="13572" max="13572" width="12.140625" style="11" customWidth="1"/>
    <col min="13573" max="13573" width="13.28515625" style="11" customWidth="1"/>
    <col min="13574" max="13574" width="11.28515625" style="11" customWidth="1"/>
    <col min="13575" max="13575" width="7.5703125" style="11" customWidth="1"/>
    <col min="13576" max="13576" width="16.140625" style="11" customWidth="1"/>
    <col min="13577" max="13577" width="19" style="11" customWidth="1"/>
    <col min="13578" max="13578" width="12.42578125" style="11" customWidth="1"/>
    <col min="13579" max="13579" width="26.42578125" style="11" customWidth="1"/>
    <col min="13580" max="13824" width="9.140625" style="11"/>
    <col min="13825" max="13825" width="16.28515625" style="11" bestFit="1" customWidth="1"/>
    <col min="13826" max="13826" width="24.7109375" style="11" customWidth="1"/>
    <col min="13827" max="13827" width="51.28515625" style="11" customWidth="1"/>
    <col min="13828" max="13828" width="12.140625" style="11" customWidth="1"/>
    <col min="13829" max="13829" width="13.28515625" style="11" customWidth="1"/>
    <col min="13830" max="13830" width="11.28515625" style="11" customWidth="1"/>
    <col min="13831" max="13831" width="7.5703125" style="11" customWidth="1"/>
    <col min="13832" max="13832" width="16.140625" style="11" customWidth="1"/>
    <col min="13833" max="13833" width="19" style="11" customWidth="1"/>
    <col min="13834" max="13834" width="12.42578125" style="11" customWidth="1"/>
    <col min="13835" max="13835" width="26.42578125" style="11" customWidth="1"/>
    <col min="13836" max="14080" width="9.140625" style="11"/>
    <col min="14081" max="14081" width="16.28515625" style="11" bestFit="1" customWidth="1"/>
    <col min="14082" max="14082" width="24.7109375" style="11" customWidth="1"/>
    <col min="14083" max="14083" width="51.28515625" style="11" customWidth="1"/>
    <col min="14084" max="14084" width="12.140625" style="11" customWidth="1"/>
    <col min="14085" max="14085" width="13.28515625" style="11" customWidth="1"/>
    <col min="14086" max="14086" width="11.28515625" style="11" customWidth="1"/>
    <col min="14087" max="14087" width="7.5703125" style="11" customWidth="1"/>
    <col min="14088" max="14088" width="16.140625" style="11" customWidth="1"/>
    <col min="14089" max="14089" width="19" style="11" customWidth="1"/>
    <col min="14090" max="14090" width="12.42578125" style="11" customWidth="1"/>
    <col min="14091" max="14091" width="26.42578125" style="11" customWidth="1"/>
    <col min="14092" max="14336" width="9.140625" style="11"/>
    <col min="14337" max="14337" width="16.28515625" style="11" bestFit="1" customWidth="1"/>
    <col min="14338" max="14338" width="24.7109375" style="11" customWidth="1"/>
    <col min="14339" max="14339" width="51.28515625" style="11" customWidth="1"/>
    <col min="14340" max="14340" width="12.140625" style="11" customWidth="1"/>
    <col min="14341" max="14341" width="13.28515625" style="11" customWidth="1"/>
    <col min="14342" max="14342" width="11.28515625" style="11" customWidth="1"/>
    <col min="14343" max="14343" width="7.5703125" style="11" customWidth="1"/>
    <col min="14344" max="14344" width="16.140625" style="11" customWidth="1"/>
    <col min="14345" max="14345" width="19" style="11" customWidth="1"/>
    <col min="14346" max="14346" width="12.42578125" style="11" customWidth="1"/>
    <col min="14347" max="14347" width="26.42578125" style="11" customWidth="1"/>
    <col min="14348" max="14592" width="9.140625" style="11"/>
    <col min="14593" max="14593" width="16.28515625" style="11" bestFit="1" customWidth="1"/>
    <col min="14594" max="14594" width="24.7109375" style="11" customWidth="1"/>
    <col min="14595" max="14595" width="51.28515625" style="11" customWidth="1"/>
    <col min="14596" max="14596" width="12.140625" style="11" customWidth="1"/>
    <col min="14597" max="14597" width="13.28515625" style="11" customWidth="1"/>
    <col min="14598" max="14598" width="11.28515625" style="11" customWidth="1"/>
    <col min="14599" max="14599" width="7.5703125" style="11" customWidth="1"/>
    <col min="14600" max="14600" width="16.140625" style="11" customWidth="1"/>
    <col min="14601" max="14601" width="19" style="11" customWidth="1"/>
    <col min="14602" max="14602" width="12.42578125" style="11" customWidth="1"/>
    <col min="14603" max="14603" width="26.42578125" style="11" customWidth="1"/>
    <col min="14604" max="14848" width="9.140625" style="11"/>
    <col min="14849" max="14849" width="16.28515625" style="11" bestFit="1" customWidth="1"/>
    <col min="14850" max="14850" width="24.7109375" style="11" customWidth="1"/>
    <col min="14851" max="14851" width="51.28515625" style="11" customWidth="1"/>
    <col min="14852" max="14852" width="12.140625" style="11" customWidth="1"/>
    <col min="14853" max="14853" width="13.28515625" style="11" customWidth="1"/>
    <col min="14854" max="14854" width="11.28515625" style="11" customWidth="1"/>
    <col min="14855" max="14855" width="7.5703125" style="11" customWidth="1"/>
    <col min="14856" max="14856" width="16.140625" style="11" customWidth="1"/>
    <col min="14857" max="14857" width="19" style="11" customWidth="1"/>
    <col min="14858" max="14858" width="12.42578125" style="11" customWidth="1"/>
    <col min="14859" max="14859" width="26.42578125" style="11" customWidth="1"/>
    <col min="14860" max="15104" width="9.140625" style="11"/>
    <col min="15105" max="15105" width="16.28515625" style="11" bestFit="1" customWidth="1"/>
    <col min="15106" max="15106" width="24.7109375" style="11" customWidth="1"/>
    <col min="15107" max="15107" width="51.28515625" style="11" customWidth="1"/>
    <col min="15108" max="15108" width="12.140625" style="11" customWidth="1"/>
    <col min="15109" max="15109" width="13.28515625" style="11" customWidth="1"/>
    <col min="15110" max="15110" width="11.28515625" style="11" customWidth="1"/>
    <col min="15111" max="15111" width="7.5703125" style="11" customWidth="1"/>
    <col min="15112" max="15112" width="16.140625" style="11" customWidth="1"/>
    <col min="15113" max="15113" width="19" style="11" customWidth="1"/>
    <col min="15114" max="15114" width="12.42578125" style="11" customWidth="1"/>
    <col min="15115" max="15115" width="26.42578125" style="11" customWidth="1"/>
    <col min="15116" max="15360" width="9.140625" style="11"/>
    <col min="15361" max="15361" width="16.28515625" style="11" bestFit="1" customWidth="1"/>
    <col min="15362" max="15362" width="24.7109375" style="11" customWidth="1"/>
    <col min="15363" max="15363" width="51.28515625" style="11" customWidth="1"/>
    <col min="15364" max="15364" width="12.140625" style="11" customWidth="1"/>
    <col min="15365" max="15365" width="13.28515625" style="11" customWidth="1"/>
    <col min="15366" max="15366" width="11.28515625" style="11" customWidth="1"/>
    <col min="15367" max="15367" width="7.5703125" style="11" customWidth="1"/>
    <col min="15368" max="15368" width="16.140625" style="11" customWidth="1"/>
    <col min="15369" max="15369" width="19" style="11" customWidth="1"/>
    <col min="15370" max="15370" width="12.42578125" style="11" customWidth="1"/>
    <col min="15371" max="15371" width="26.42578125" style="11" customWidth="1"/>
    <col min="15372" max="15616" width="9.140625" style="11"/>
    <col min="15617" max="15617" width="16.28515625" style="11" bestFit="1" customWidth="1"/>
    <col min="15618" max="15618" width="24.7109375" style="11" customWidth="1"/>
    <col min="15619" max="15619" width="51.28515625" style="11" customWidth="1"/>
    <col min="15620" max="15620" width="12.140625" style="11" customWidth="1"/>
    <col min="15621" max="15621" width="13.28515625" style="11" customWidth="1"/>
    <col min="15622" max="15622" width="11.28515625" style="11" customWidth="1"/>
    <col min="15623" max="15623" width="7.5703125" style="11" customWidth="1"/>
    <col min="15624" max="15624" width="16.140625" style="11" customWidth="1"/>
    <col min="15625" max="15625" width="19" style="11" customWidth="1"/>
    <col min="15626" max="15626" width="12.42578125" style="11" customWidth="1"/>
    <col min="15627" max="15627" width="26.42578125" style="11" customWidth="1"/>
    <col min="15628" max="15872" width="9.140625" style="11"/>
    <col min="15873" max="15873" width="16.28515625" style="11" bestFit="1" customWidth="1"/>
    <col min="15874" max="15874" width="24.7109375" style="11" customWidth="1"/>
    <col min="15875" max="15875" width="51.28515625" style="11" customWidth="1"/>
    <col min="15876" max="15876" width="12.140625" style="11" customWidth="1"/>
    <col min="15877" max="15877" width="13.28515625" style="11" customWidth="1"/>
    <col min="15878" max="15878" width="11.28515625" style="11" customWidth="1"/>
    <col min="15879" max="15879" width="7.5703125" style="11" customWidth="1"/>
    <col min="15880" max="15880" width="16.140625" style="11" customWidth="1"/>
    <col min="15881" max="15881" width="19" style="11" customWidth="1"/>
    <col min="15882" max="15882" width="12.42578125" style="11" customWidth="1"/>
    <col min="15883" max="15883" width="26.42578125" style="11" customWidth="1"/>
    <col min="15884" max="16128" width="9.140625" style="11"/>
    <col min="16129" max="16129" width="16.28515625" style="11" bestFit="1" customWidth="1"/>
    <col min="16130" max="16130" width="24.7109375" style="11" customWidth="1"/>
    <col min="16131" max="16131" width="51.28515625" style="11" customWidth="1"/>
    <col min="16132" max="16132" width="12.140625" style="11" customWidth="1"/>
    <col min="16133" max="16133" width="13.28515625" style="11" customWidth="1"/>
    <col min="16134" max="16134" width="11.28515625" style="11" customWidth="1"/>
    <col min="16135" max="16135" width="7.5703125" style="11" customWidth="1"/>
    <col min="16136" max="16136" width="16.140625" style="11" customWidth="1"/>
    <col min="16137" max="16137" width="19" style="11" customWidth="1"/>
    <col min="16138" max="16138" width="12.42578125" style="11" customWidth="1"/>
    <col min="16139" max="16139" width="26.42578125" style="11" customWidth="1"/>
    <col min="16140" max="16384" width="9.140625" style="11"/>
  </cols>
  <sheetData>
    <row r="1" spans="1:11" ht="18.75" x14ac:dyDescent="0.3">
      <c r="A1" s="55" t="s">
        <v>173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6" customHeight="1" x14ac:dyDescent="0.25">
      <c r="A2" s="12"/>
    </row>
    <row r="3" spans="1:11" s="10" customFormat="1" ht="51" x14ac:dyDescent="0.25">
      <c r="A3" s="15" t="s">
        <v>165</v>
      </c>
      <c r="B3" s="15" t="s">
        <v>167</v>
      </c>
      <c r="C3" s="15" t="s">
        <v>4</v>
      </c>
      <c r="D3" s="15" t="s">
        <v>6</v>
      </c>
      <c r="E3" s="15" t="s">
        <v>7</v>
      </c>
      <c r="F3" s="15" t="s">
        <v>168</v>
      </c>
      <c r="G3" s="16" t="s">
        <v>169</v>
      </c>
      <c r="H3" s="15" t="s">
        <v>170</v>
      </c>
      <c r="I3" s="15" t="s">
        <v>175</v>
      </c>
      <c r="J3" s="15" t="s">
        <v>171</v>
      </c>
      <c r="K3" s="15" t="s">
        <v>172</v>
      </c>
    </row>
    <row r="4" spans="1:11" s="10" customFormat="1" ht="15.75" x14ac:dyDescent="0.25">
      <c r="A4" s="44"/>
      <c r="B4" s="44"/>
      <c r="C4" s="44"/>
      <c r="D4" s="45"/>
      <c r="E4" s="45"/>
      <c r="F4" s="46"/>
      <c r="G4" s="44"/>
      <c r="H4" s="47"/>
      <c r="I4" s="47"/>
      <c r="J4" s="48">
        <f>1500000-I4</f>
        <v>1500000</v>
      </c>
      <c r="K4" s="49"/>
    </row>
    <row r="5" spans="1:11" s="10" customFormat="1" ht="15.75" x14ac:dyDescent="0.25">
      <c r="A5" s="20" t="s">
        <v>151</v>
      </c>
      <c r="B5" s="20" t="s">
        <v>150</v>
      </c>
      <c r="C5" s="20" t="s">
        <v>152</v>
      </c>
      <c r="D5" s="26">
        <v>30000</v>
      </c>
      <c r="E5" s="26">
        <v>25000</v>
      </c>
      <c r="F5" s="24">
        <v>80.333333333333002</v>
      </c>
      <c r="G5" s="21">
        <v>90</v>
      </c>
      <c r="H5" s="22">
        <f t="shared" ref="H5:H32" si="0">(E5*F5)/100</f>
        <v>20083.333333333252</v>
      </c>
      <c r="I5" s="22">
        <f t="shared" ref="I5:I32" si="1">ROUND(H5,-2)</f>
        <v>20100</v>
      </c>
      <c r="J5" s="28">
        <f t="shared" ref="J5:J32" si="2">J4-I5</f>
        <v>1479900</v>
      </c>
      <c r="K5" s="41"/>
    </row>
    <row r="6" spans="1:11" s="10" customFormat="1" ht="30" x14ac:dyDescent="0.25">
      <c r="A6" s="20" t="s">
        <v>108</v>
      </c>
      <c r="B6" s="20" t="s">
        <v>107</v>
      </c>
      <c r="C6" s="20" t="s">
        <v>109</v>
      </c>
      <c r="D6" s="26">
        <v>270000</v>
      </c>
      <c r="E6" s="26">
        <v>160000</v>
      </c>
      <c r="F6" s="24">
        <v>78.466666666666995</v>
      </c>
      <c r="G6" s="21">
        <v>85</v>
      </c>
      <c r="H6" s="22">
        <f t="shared" si="0"/>
        <v>125546.6666666672</v>
      </c>
      <c r="I6" s="22">
        <f t="shared" si="1"/>
        <v>125500</v>
      </c>
      <c r="J6" s="28">
        <f t="shared" si="2"/>
        <v>1354400</v>
      </c>
      <c r="K6" s="23"/>
    </row>
    <row r="7" spans="1:11" s="10" customFormat="1" ht="15.75" x14ac:dyDescent="0.25">
      <c r="A7" s="20" t="s">
        <v>131</v>
      </c>
      <c r="B7" s="20" t="s">
        <v>130</v>
      </c>
      <c r="C7" s="20" t="s">
        <v>132</v>
      </c>
      <c r="D7" s="26">
        <v>1829198</v>
      </c>
      <c r="E7" s="26">
        <v>105000</v>
      </c>
      <c r="F7" s="24">
        <v>78.466666666666995</v>
      </c>
      <c r="G7" s="21">
        <v>80</v>
      </c>
      <c r="H7" s="22">
        <f t="shared" si="0"/>
        <v>82390.000000000349</v>
      </c>
      <c r="I7" s="22">
        <f t="shared" si="1"/>
        <v>82400</v>
      </c>
      <c r="J7" s="28">
        <f t="shared" si="2"/>
        <v>1272000</v>
      </c>
      <c r="K7" s="41"/>
    </row>
    <row r="8" spans="1:11" s="10" customFormat="1" ht="15.75" x14ac:dyDescent="0.25">
      <c r="A8" s="20" t="s">
        <v>76</v>
      </c>
      <c r="B8" s="20" t="s">
        <v>75</v>
      </c>
      <c r="C8" s="20" t="s">
        <v>77</v>
      </c>
      <c r="D8" s="26">
        <v>22500</v>
      </c>
      <c r="E8" s="26">
        <v>20000</v>
      </c>
      <c r="F8" s="24">
        <v>77.733333333332993</v>
      </c>
      <c r="G8" s="21">
        <v>81</v>
      </c>
      <c r="H8" s="22">
        <f t="shared" si="0"/>
        <v>15546.666666666597</v>
      </c>
      <c r="I8" s="22">
        <f t="shared" si="1"/>
        <v>15500</v>
      </c>
      <c r="J8" s="28">
        <f t="shared" si="2"/>
        <v>1256500</v>
      </c>
      <c r="K8" s="23"/>
    </row>
    <row r="9" spans="1:11" s="10" customFormat="1" ht="15.75" x14ac:dyDescent="0.25">
      <c r="A9" s="20" t="s">
        <v>88</v>
      </c>
      <c r="B9" s="20" t="s">
        <v>87</v>
      </c>
      <c r="C9" s="20" t="s">
        <v>89</v>
      </c>
      <c r="D9" s="26">
        <v>142000</v>
      </c>
      <c r="E9" s="26">
        <v>127800</v>
      </c>
      <c r="F9" s="24">
        <v>77.533333333333005</v>
      </c>
      <c r="G9" s="21">
        <v>80</v>
      </c>
      <c r="H9" s="22">
        <f t="shared" si="0"/>
        <v>99087.599999999569</v>
      </c>
      <c r="I9" s="22">
        <f t="shared" si="1"/>
        <v>99100</v>
      </c>
      <c r="J9" s="28">
        <f t="shared" si="2"/>
        <v>1157400</v>
      </c>
      <c r="K9" s="23"/>
    </row>
    <row r="10" spans="1:11" s="10" customFormat="1" ht="15.75" x14ac:dyDescent="0.25">
      <c r="A10" s="20" t="s">
        <v>135</v>
      </c>
      <c r="B10" s="20" t="s">
        <v>134</v>
      </c>
      <c r="C10" s="20" t="s">
        <v>136</v>
      </c>
      <c r="D10" s="26">
        <v>56700</v>
      </c>
      <c r="E10" s="26">
        <v>51030</v>
      </c>
      <c r="F10" s="24">
        <v>76.933333333332996</v>
      </c>
      <c r="G10" s="21">
        <v>80</v>
      </c>
      <c r="H10" s="22">
        <f t="shared" si="0"/>
        <v>39259.079999999827</v>
      </c>
      <c r="I10" s="22">
        <f t="shared" si="1"/>
        <v>39300</v>
      </c>
      <c r="J10" s="28">
        <f t="shared" si="2"/>
        <v>1118100</v>
      </c>
      <c r="K10" s="41"/>
    </row>
    <row r="11" spans="1:11" s="10" customFormat="1" ht="15.75" x14ac:dyDescent="0.25">
      <c r="A11" s="20" t="s">
        <v>120</v>
      </c>
      <c r="B11" s="20" t="s">
        <v>119</v>
      </c>
      <c r="C11" s="20" t="s">
        <v>121</v>
      </c>
      <c r="D11" s="26">
        <v>133000</v>
      </c>
      <c r="E11" s="26">
        <v>90000</v>
      </c>
      <c r="F11" s="24">
        <v>75.933333333332996</v>
      </c>
      <c r="G11" s="21">
        <v>80</v>
      </c>
      <c r="H11" s="22">
        <f t="shared" si="0"/>
        <v>68339.999999999694</v>
      </c>
      <c r="I11" s="22">
        <f t="shared" si="1"/>
        <v>68300</v>
      </c>
      <c r="J11" s="28">
        <f t="shared" si="2"/>
        <v>1049800</v>
      </c>
      <c r="K11" s="23"/>
    </row>
    <row r="12" spans="1:11" s="10" customFormat="1" ht="15.75" x14ac:dyDescent="0.25">
      <c r="A12" s="20" t="s">
        <v>60</v>
      </c>
      <c r="B12" s="20" t="s">
        <v>59</v>
      </c>
      <c r="C12" s="20" t="s">
        <v>61</v>
      </c>
      <c r="D12" s="26">
        <v>275700</v>
      </c>
      <c r="E12" s="26">
        <v>205700</v>
      </c>
      <c r="F12" s="24">
        <v>75</v>
      </c>
      <c r="G12" s="21">
        <v>80</v>
      </c>
      <c r="H12" s="22">
        <f t="shared" si="0"/>
        <v>154275</v>
      </c>
      <c r="I12" s="22">
        <f t="shared" si="1"/>
        <v>154300</v>
      </c>
      <c r="J12" s="28">
        <f t="shared" si="2"/>
        <v>895500</v>
      </c>
      <c r="K12" s="23"/>
    </row>
    <row r="13" spans="1:11" s="10" customFormat="1" ht="15.75" x14ac:dyDescent="0.25">
      <c r="A13" s="20" t="s">
        <v>96</v>
      </c>
      <c r="B13" s="20" t="s">
        <v>95</v>
      </c>
      <c r="C13" s="20" t="s">
        <v>97</v>
      </c>
      <c r="D13" s="26">
        <v>876568</v>
      </c>
      <c r="E13" s="26">
        <v>300000</v>
      </c>
      <c r="F13" s="24">
        <v>74.8</v>
      </c>
      <c r="G13" s="21">
        <v>80</v>
      </c>
      <c r="H13" s="22">
        <f t="shared" si="0"/>
        <v>224400</v>
      </c>
      <c r="I13" s="22">
        <f t="shared" si="1"/>
        <v>224400</v>
      </c>
      <c r="J13" s="28">
        <f t="shared" si="2"/>
        <v>671100</v>
      </c>
      <c r="K13" s="23"/>
    </row>
    <row r="14" spans="1:11" s="10" customFormat="1" ht="15.75" x14ac:dyDescent="0.25">
      <c r="A14" s="20" t="s">
        <v>112</v>
      </c>
      <c r="B14" s="20" t="s">
        <v>111</v>
      </c>
      <c r="C14" s="20" t="s">
        <v>113</v>
      </c>
      <c r="D14" s="26">
        <v>77000</v>
      </c>
      <c r="E14" s="26">
        <v>69300</v>
      </c>
      <c r="F14" s="24">
        <v>73.466666666666995</v>
      </c>
      <c r="G14" s="21">
        <v>80</v>
      </c>
      <c r="H14" s="22">
        <f t="shared" si="0"/>
        <v>50912.400000000227</v>
      </c>
      <c r="I14" s="22">
        <f t="shared" si="1"/>
        <v>50900</v>
      </c>
      <c r="J14" s="28">
        <f t="shared" si="2"/>
        <v>620200</v>
      </c>
      <c r="K14" s="23"/>
    </row>
    <row r="15" spans="1:11" s="10" customFormat="1" ht="15.75" x14ac:dyDescent="0.25">
      <c r="A15" s="20" t="s">
        <v>127</v>
      </c>
      <c r="B15" s="20" t="s">
        <v>87</v>
      </c>
      <c r="C15" s="20" t="s">
        <v>128</v>
      </c>
      <c r="D15" s="26">
        <v>94700</v>
      </c>
      <c r="E15" s="26">
        <v>85230</v>
      </c>
      <c r="F15" s="24">
        <v>73.466666666666995</v>
      </c>
      <c r="G15" s="21">
        <v>80</v>
      </c>
      <c r="H15" s="22">
        <f t="shared" si="0"/>
        <v>62615.640000000276</v>
      </c>
      <c r="I15" s="22">
        <f t="shared" si="1"/>
        <v>62600</v>
      </c>
      <c r="J15" s="28">
        <f t="shared" si="2"/>
        <v>557600</v>
      </c>
      <c r="K15" s="42"/>
    </row>
    <row r="16" spans="1:11" s="10" customFormat="1" ht="30" x14ac:dyDescent="0.25">
      <c r="A16" s="20" t="s">
        <v>100</v>
      </c>
      <c r="B16" s="20" t="s">
        <v>99</v>
      </c>
      <c r="C16" s="20" t="s">
        <v>101</v>
      </c>
      <c r="D16" s="26">
        <v>200000</v>
      </c>
      <c r="E16" s="26">
        <v>143000</v>
      </c>
      <c r="F16" s="24">
        <v>72.2</v>
      </c>
      <c r="G16" s="21">
        <v>73</v>
      </c>
      <c r="H16" s="22">
        <f t="shared" si="0"/>
        <v>103246</v>
      </c>
      <c r="I16" s="22">
        <f t="shared" si="1"/>
        <v>103200</v>
      </c>
      <c r="J16" s="28">
        <f t="shared" si="2"/>
        <v>454400</v>
      </c>
      <c r="K16" s="23"/>
    </row>
    <row r="17" spans="1:11" s="10" customFormat="1" ht="15.75" x14ac:dyDescent="0.25">
      <c r="A17" s="20" t="s">
        <v>143</v>
      </c>
      <c r="B17" s="20" t="s">
        <v>142</v>
      </c>
      <c r="C17" s="20" t="s">
        <v>144</v>
      </c>
      <c r="D17" s="26">
        <v>128000</v>
      </c>
      <c r="E17" s="26">
        <v>115200</v>
      </c>
      <c r="F17" s="24">
        <v>71.866666666667001</v>
      </c>
      <c r="G17" s="21">
        <v>77</v>
      </c>
      <c r="H17" s="22">
        <f t="shared" si="0"/>
        <v>82790.400000000387</v>
      </c>
      <c r="I17" s="22">
        <f t="shared" si="1"/>
        <v>82800</v>
      </c>
      <c r="J17" s="28">
        <f t="shared" si="2"/>
        <v>371600</v>
      </c>
      <c r="K17" s="41"/>
    </row>
    <row r="18" spans="1:11" s="10" customFormat="1" ht="15.75" x14ac:dyDescent="0.25">
      <c r="A18" s="20" t="s">
        <v>116</v>
      </c>
      <c r="B18" s="20" t="s">
        <v>115</v>
      </c>
      <c r="C18" s="20" t="s">
        <v>117</v>
      </c>
      <c r="D18" s="26">
        <v>38000</v>
      </c>
      <c r="E18" s="26">
        <v>31000</v>
      </c>
      <c r="F18" s="24">
        <v>68.866666666667001</v>
      </c>
      <c r="G18" s="21">
        <v>83</v>
      </c>
      <c r="H18" s="22">
        <f t="shared" si="0"/>
        <v>21348.666666666773</v>
      </c>
      <c r="I18" s="22">
        <f t="shared" si="1"/>
        <v>21300</v>
      </c>
      <c r="J18" s="28">
        <f t="shared" si="2"/>
        <v>350300</v>
      </c>
      <c r="K18" s="23"/>
    </row>
    <row r="19" spans="1:11" s="10" customFormat="1" ht="30" x14ac:dyDescent="0.25">
      <c r="A19" s="20" t="s">
        <v>84</v>
      </c>
      <c r="B19" s="20" t="s">
        <v>83</v>
      </c>
      <c r="C19" s="20" t="s">
        <v>85</v>
      </c>
      <c r="D19" s="26">
        <v>283000</v>
      </c>
      <c r="E19" s="26">
        <v>254000</v>
      </c>
      <c r="F19" s="24">
        <v>68.2</v>
      </c>
      <c r="G19" s="21">
        <v>65</v>
      </c>
      <c r="H19" s="22">
        <f t="shared" si="0"/>
        <v>173228</v>
      </c>
      <c r="I19" s="22">
        <f t="shared" si="1"/>
        <v>173200</v>
      </c>
      <c r="J19" s="28">
        <f t="shared" si="2"/>
        <v>177100</v>
      </c>
      <c r="K19" s="23"/>
    </row>
    <row r="20" spans="1:11" s="10" customFormat="1" ht="45" x14ac:dyDescent="0.25">
      <c r="A20" s="20" t="s">
        <v>124</v>
      </c>
      <c r="B20" s="20" t="s">
        <v>123</v>
      </c>
      <c r="C20" s="20" t="s">
        <v>125</v>
      </c>
      <c r="D20" s="26">
        <v>65000</v>
      </c>
      <c r="E20" s="26">
        <v>50000</v>
      </c>
      <c r="F20" s="24">
        <v>66</v>
      </c>
      <c r="G20" s="21">
        <v>70</v>
      </c>
      <c r="H20" s="22">
        <f t="shared" si="0"/>
        <v>33000</v>
      </c>
      <c r="I20" s="22">
        <f t="shared" si="1"/>
        <v>33000</v>
      </c>
      <c r="J20" s="28">
        <f t="shared" si="2"/>
        <v>144100</v>
      </c>
      <c r="K20" s="54"/>
    </row>
    <row r="21" spans="1:11" s="10" customFormat="1" ht="15.75" x14ac:dyDescent="0.25">
      <c r="A21" s="20" t="s">
        <v>68</v>
      </c>
      <c r="B21" s="20" t="s">
        <v>67</v>
      </c>
      <c r="C21" s="20" t="s">
        <v>69</v>
      </c>
      <c r="D21" s="26">
        <v>340000</v>
      </c>
      <c r="E21" s="26">
        <v>300000</v>
      </c>
      <c r="F21" s="24">
        <v>65.666666666666998</v>
      </c>
      <c r="G21" s="21">
        <v>70</v>
      </c>
      <c r="H21" s="22">
        <f t="shared" si="0"/>
        <v>197000.00000000102</v>
      </c>
      <c r="I21" s="22">
        <v>144100</v>
      </c>
      <c r="J21" s="28">
        <f t="shared" si="2"/>
        <v>0</v>
      </c>
      <c r="K21" s="43"/>
    </row>
    <row r="22" spans="1:11" s="10" customFormat="1" ht="15.75" x14ac:dyDescent="0.25">
      <c r="A22" s="32" t="s">
        <v>72</v>
      </c>
      <c r="B22" s="32" t="s">
        <v>71</v>
      </c>
      <c r="C22" s="32" t="s">
        <v>73</v>
      </c>
      <c r="D22" s="33">
        <v>1234400</v>
      </c>
      <c r="E22" s="33">
        <v>300000</v>
      </c>
      <c r="F22" s="34">
        <v>61.333333333333002</v>
      </c>
      <c r="G22" s="35">
        <v>65</v>
      </c>
      <c r="H22" s="36">
        <f t="shared" si="0"/>
        <v>183999.99999999898</v>
      </c>
      <c r="I22" s="36">
        <f t="shared" si="1"/>
        <v>184000</v>
      </c>
      <c r="J22" s="38">
        <f t="shared" si="2"/>
        <v>-184000</v>
      </c>
      <c r="K22" s="37"/>
    </row>
    <row r="23" spans="1:11" ht="15.75" x14ac:dyDescent="0.25">
      <c r="A23" s="32" t="s">
        <v>56</v>
      </c>
      <c r="B23" s="32" t="s">
        <v>55</v>
      </c>
      <c r="C23" s="32" t="s">
        <v>57</v>
      </c>
      <c r="D23" s="33">
        <v>146600</v>
      </c>
      <c r="E23" s="33">
        <v>66600</v>
      </c>
      <c r="F23" s="34">
        <v>53.266666666667</v>
      </c>
      <c r="G23" s="35">
        <v>60</v>
      </c>
      <c r="H23" s="36">
        <f t="shared" si="0"/>
        <v>35475.600000000224</v>
      </c>
      <c r="I23" s="36">
        <f t="shared" si="1"/>
        <v>35500</v>
      </c>
      <c r="J23" s="38">
        <f t="shared" si="2"/>
        <v>-219500</v>
      </c>
      <c r="K23" s="37"/>
    </row>
    <row r="24" spans="1:11" ht="15.75" x14ac:dyDescent="0.25">
      <c r="A24" s="17" t="s">
        <v>162</v>
      </c>
      <c r="B24" s="17" t="s">
        <v>161</v>
      </c>
      <c r="C24" s="17" t="s">
        <v>163</v>
      </c>
      <c r="D24" s="27">
        <v>51000</v>
      </c>
      <c r="E24" s="27">
        <v>48000</v>
      </c>
      <c r="F24" s="25">
        <v>50.266666666667</v>
      </c>
      <c r="G24" s="18">
        <v>50</v>
      </c>
      <c r="H24" s="8">
        <f t="shared" si="0"/>
        <v>24128.00000000016</v>
      </c>
      <c r="I24" s="8">
        <f t="shared" si="1"/>
        <v>24100</v>
      </c>
      <c r="J24" s="29">
        <f t="shared" si="2"/>
        <v>-243600</v>
      </c>
      <c r="K24" s="19"/>
    </row>
    <row r="25" spans="1:11" ht="15.75" x14ac:dyDescent="0.25">
      <c r="A25" s="32" t="s">
        <v>92</v>
      </c>
      <c r="B25" s="32" t="s">
        <v>91</v>
      </c>
      <c r="C25" s="32" t="s">
        <v>93</v>
      </c>
      <c r="D25" s="33">
        <v>1853150</v>
      </c>
      <c r="E25" s="33">
        <v>300000</v>
      </c>
      <c r="F25" s="34">
        <v>45.4</v>
      </c>
      <c r="G25" s="35">
        <v>45</v>
      </c>
      <c r="H25" s="39">
        <f t="shared" si="0"/>
        <v>136200</v>
      </c>
      <c r="I25" s="36">
        <f t="shared" si="1"/>
        <v>136200</v>
      </c>
      <c r="J25" s="38">
        <f t="shared" si="2"/>
        <v>-379800</v>
      </c>
      <c r="K25" s="40"/>
    </row>
    <row r="26" spans="1:11" ht="15.75" x14ac:dyDescent="0.25">
      <c r="A26" s="17" t="s">
        <v>139</v>
      </c>
      <c r="B26" s="17" t="s">
        <v>138</v>
      </c>
      <c r="C26" s="17" t="s">
        <v>140</v>
      </c>
      <c r="D26" s="27">
        <v>60090</v>
      </c>
      <c r="E26" s="27">
        <v>53840</v>
      </c>
      <c r="F26" s="25">
        <v>39.200000000000003</v>
      </c>
      <c r="G26" s="18">
        <v>40</v>
      </c>
      <c r="H26" s="8">
        <f t="shared" si="0"/>
        <v>21105.279999999999</v>
      </c>
      <c r="I26" s="8">
        <f t="shared" si="1"/>
        <v>21100</v>
      </c>
      <c r="J26" s="29">
        <f t="shared" si="2"/>
        <v>-400900</v>
      </c>
      <c r="K26" s="19"/>
    </row>
    <row r="27" spans="1:11" ht="15.75" x14ac:dyDescent="0.25">
      <c r="A27" s="32" t="s">
        <v>80</v>
      </c>
      <c r="B27" s="32" t="s">
        <v>79</v>
      </c>
      <c r="C27" s="32" t="s">
        <v>81</v>
      </c>
      <c r="D27" s="33">
        <v>564000</v>
      </c>
      <c r="E27" s="33">
        <v>300000</v>
      </c>
      <c r="F27" s="34">
        <v>35.133333333332999</v>
      </c>
      <c r="G27" s="35">
        <v>35</v>
      </c>
      <c r="H27" s="36">
        <f t="shared" si="0"/>
        <v>105399.999999999</v>
      </c>
      <c r="I27" s="36">
        <f t="shared" si="1"/>
        <v>105400</v>
      </c>
      <c r="J27" s="38">
        <f t="shared" si="2"/>
        <v>-506300</v>
      </c>
      <c r="K27" s="37"/>
    </row>
    <row r="28" spans="1:11" ht="45" x14ac:dyDescent="0.25">
      <c r="A28" s="32" t="s">
        <v>64</v>
      </c>
      <c r="B28" s="32" t="s">
        <v>63</v>
      </c>
      <c r="C28" s="32" t="s">
        <v>65</v>
      </c>
      <c r="D28" s="33">
        <v>38000</v>
      </c>
      <c r="E28" s="33">
        <v>38000</v>
      </c>
      <c r="F28" s="34">
        <v>33.266666666667</v>
      </c>
      <c r="G28" s="35">
        <v>30</v>
      </c>
      <c r="H28" s="36">
        <f t="shared" si="0"/>
        <v>12641.333333333461</v>
      </c>
      <c r="I28" s="36">
        <f t="shared" si="1"/>
        <v>12600</v>
      </c>
      <c r="J28" s="38">
        <f t="shared" si="2"/>
        <v>-518900</v>
      </c>
      <c r="K28" s="37"/>
    </row>
    <row r="29" spans="1:11" ht="15.75" x14ac:dyDescent="0.25">
      <c r="A29" s="17" t="s">
        <v>104</v>
      </c>
      <c r="B29" s="17" t="s">
        <v>103</v>
      </c>
      <c r="C29" s="17" t="s">
        <v>105</v>
      </c>
      <c r="D29" s="27">
        <v>248500</v>
      </c>
      <c r="E29" s="27">
        <v>218500</v>
      </c>
      <c r="F29" s="25">
        <v>32.799999999999997</v>
      </c>
      <c r="G29" s="18">
        <v>35</v>
      </c>
      <c r="H29" s="8">
        <f t="shared" si="0"/>
        <v>71667.999999999985</v>
      </c>
      <c r="I29" s="8">
        <f t="shared" si="1"/>
        <v>71700</v>
      </c>
      <c r="J29" s="29">
        <f t="shared" si="2"/>
        <v>-590600</v>
      </c>
      <c r="K29" s="9"/>
    </row>
    <row r="30" spans="1:11" ht="30" x14ac:dyDescent="0.25">
      <c r="A30" s="17" t="s">
        <v>154</v>
      </c>
      <c r="B30" s="17" t="s">
        <v>123</v>
      </c>
      <c r="C30" s="17" t="s">
        <v>155</v>
      </c>
      <c r="D30" s="27">
        <v>180000</v>
      </c>
      <c r="E30" s="27">
        <v>53000</v>
      </c>
      <c r="F30" s="25">
        <v>31.266666666667</v>
      </c>
      <c r="G30" s="18">
        <v>30</v>
      </c>
      <c r="H30" s="8">
        <f t="shared" si="0"/>
        <v>16571.33333333351</v>
      </c>
      <c r="I30" s="8">
        <f t="shared" si="1"/>
        <v>16600</v>
      </c>
      <c r="J30" s="29">
        <f t="shared" si="2"/>
        <v>-607200</v>
      </c>
      <c r="K30" s="19"/>
    </row>
    <row r="31" spans="1:11" ht="30" x14ac:dyDescent="0.25">
      <c r="A31" s="32" t="s">
        <v>52</v>
      </c>
      <c r="B31" s="32" t="s">
        <v>51</v>
      </c>
      <c r="C31" s="32" t="s">
        <v>53</v>
      </c>
      <c r="D31" s="33">
        <v>142608</v>
      </c>
      <c r="E31" s="33">
        <v>128268</v>
      </c>
      <c r="F31" s="34">
        <v>29.333333333333002</v>
      </c>
      <c r="G31" s="35">
        <v>30</v>
      </c>
      <c r="H31" s="36">
        <f t="shared" si="0"/>
        <v>37625.279999999577</v>
      </c>
      <c r="I31" s="36">
        <f t="shared" si="1"/>
        <v>37600</v>
      </c>
      <c r="J31" s="29">
        <f t="shared" si="2"/>
        <v>-644800</v>
      </c>
      <c r="K31" s="37"/>
    </row>
    <row r="32" spans="1:11" ht="15.75" x14ac:dyDescent="0.25">
      <c r="A32" s="17" t="s">
        <v>158</v>
      </c>
      <c r="B32" s="17" t="s">
        <v>157</v>
      </c>
      <c r="C32" s="17" t="s">
        <v>159</v>
      </c>
      <c r="D32" s="27">
        <v>133000</v>
      </c>
      <c r="E32" s="27">
        <v>113000</v>
      </c>
      <c r="F32" s="25">
        <v>24.2</v>
      </c>
      <c r="G32" s="18">
        <v>20</v>
      </c>
      <c r="H32" s="8">
        <f t="shared" si="0"/>
        <v>27346</v>
      </c>
      <c r="I32" s="8">
        <f t="shared" si="1"/>
        <v>27300</v>
      </c>
      <c r="J32" s="29">
        <f t="shared" si="2"/>
        <v>-672100</v>
      </c>
      <c r="K32" s="19"/>
    </row>
    <row r="33" spans="1:11" ht="30" x14ac:dyDescent="0.25">
      <c r="A33" s="18" t="s">
        <v>147</v>
      </c>
      <c r="B33" s="18" t="s">
        <v>146</v>
      </c>
      <c r="C33" s="18" t="s">
        <v>148</v>
      </c>
      <c r="D33" s="50">
        <v>80000</v>
      </c>
      <c r="E33" s="50">
        <v>60000</v>
      </c>
      <c r="F33" s="25"/>
      <c r="G33" s="18"/>
      <c r="H33" s="51"/>
      <c r="I33" s="51"/>
      <c r="J33" s="52"/>
      <c r="K33" s="53" t="s">
        <v>174</v>
      </c>
    </row>
  </sheetData>
  <sortState ref="A4:K32">
    <sortCondition descending="1" ref="F3"/>
  </sortState>
  <mergeCells count="1">
    <mergeCell ref="A1:K1"/>
  </mergeCells>
  <pageMargins left="0.25" right="0.25" top="0.75" bottom="0.75" header="0.3" footer="0.3"/>
  <pageSetup paperSize="8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1"/>
  <sheetViews>
    <sheetView workbookViewId="0">
      <selection activeCell="O35" sqref="O35"/>
    </sheetView>
  </sheetViews>
  <sheetFormatPr defaultRowHeight="15" x14ac:dyDescent="0.25"/>
  <cols>
    <col min="2" max="2" width="33.7109375" customWidth="1"/>
    <col min="15" max="15" width="26" customWidth="1"/>
    <col min="16" max="16" width="22.28515625" customWidth="1"/>
  </cols>
  <sheetData>
    <row r="1" spans="1:5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3" t="s">
        <v>14</v>
      </c>
      <c r="P1" s="2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AM1" t="s">
        <v>21</v>
      </c>
      <c r="AP1" t="s">
        <v>22</v>
      </c>
      <c r="AY1" t="s">
        <v>23</v>
      </c>
    </row>
    <row r="2" spans="1:51" x14ac:dyDescent="0.25">
      <c r="A2">
        <v>8328</v>
      </c>
      <c r="B2" t="s">
        <v>150</v>
      </c>
      <c r="C2" t="s">
        <v>151</v>
      </c>
      <c r="D2">
        <v>2</v>
      </c>
      <c r="E2" t="s">
        <v>152</v>
      </c>
      <c r="F2" t="s">
        <v>153</v>
      </c>
      <c r="G2">
        <v>30000</v>
      </c>
      <c r="H2">
        <v>25000</v>
      </c>
      <c r="J2">
        <v>71700</v>
      </c>
      <c r="K2">
        <v>49</v>
      </c>
      <c r="L2">
        <v>50</v>
      </c>
      <c r="M2">
        <v>31.333333333333002</v>
      </c>
      <c r="N2">
        <v>40</v>
      </c>
      <c r="O2">
        <v>80.333333333333002</v>
      </c>
      <c r="P2">
        <v>90</v>
      </c>
      <c r="Q2">
        <v>15</v>
      </c>
      <c r="R2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22000</v>
      </c>
      <c r="AE2" s="1">
        <v>22000</v>
      </c>
      <c r="AF2" s="1">
        <v>0</v>
      </c>
      <c r="AG2" s="1">
        <v>8000</v>
      </c>
      <c r="AH2" s="1">
        <v>3000</v>
      </c>
      <c r="AI2" s="1">
        <v>5000</v>
      </c>
      <c r="AJ2" s="1">
        <v>30000</v>
      </c>
      <c r="AK2" s="1">
        <v>25000</v>
      </c>
      <c r="AL2" s="1">
        <v>5000</v>
      </c>
      <c r="AM2" s="1">
        <v>10000</v>
      </c>
      <c r="AN2" s="1">
        <v>10000</v>
      </c>
      <c r="AO2" s="1">
        <v>0</v>
      </c>
      <c r="AP2" s="1">
        <v>0</v>
      </c>
      <c r="AQ2" s="1">
        <v>0</v>
      </c>
      <c r="AR2" s="1">
        <v>0</v>
      </c>
      <c r="AS2" s="1">
        <v>30000</v>
      </c>
      <c r="AT2" s="1">
        <v>0</v>
      </c>
      <c r="AU2" s="1">
        <v>30000</v>
      </c>
      <c r="AV2" s="1">
        <v>30000</v>
      </c>
      <c r="AW2" s="1">
        <v>0</v>
      </c>
      <c r="AX2" s="1">
        <v>30000</v>
      </c>
    </row>
    <row r="3" spans="1:51" x14ac:dyDescent="0.25">
      <c r="A3">
        <v>8326</v>
      </c>
      <c r="B3" t="s">
        <v>146</v>
      </c>
      <c r="C3" t="s">
        <v>147</v>
      </c>
      <c r="D3">
        <v>2</v>
      </c>
      <c r="E3" t="s">
        <v>148</v>
      </c>
      <c r="F3" t="s">
        <v>149</v>
      </c>
      <c r="G3">
        <v>80000</v>
      </c>
      <c r="H3">
        <v>60000</v>
      </c>
      <c r="J3">
        <v>67700</v>
      </c>
      <c r="K3">
        <v>49.6</v>
      </c>
      <c r="L3">
        <v>50</v>
      </c>
      <c r="M3">
        <v>31.4</v>
      </c>
      <c r="N3">
        <v>35</v>
      </c>
      <c r="O3">
        <v>81</v>
      </c>
      <c r="P3">
        <v>85</v>
      </c>
      <c r="Q3">
        <v>15</v>
      </c>
      <c r="R3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10000</v>
      </c>
      <c r="AB3" s="1">
        <v>5000</v>
      </c>
      <c r="AC3" s="1">
        <v>5000</v>
      </c>
      <c r="AD3" s="1">
        <v>60000</v>
      </c>
      <c r="AE3" s="1">
        <v>50000</v>
      </c>
      <c r="AF3" s="1">
        <v>10000</v>
      </c>
      <c r="AG3" s="1">
        <v>10000</v>
      </c>
      <c r="AH3" s="1">
        <v>5000</v>
      </c>
      <c r="AI3" s="1">
        <v>5000</v>
      </c>
      <c r="AJ3" s="1">
        <v>80000</v>
      </c>
      <c r="AK3" s="1">
        <v>60000</v>
      </c>
      <c r="AL3" s="1">
        <v>20000</v>
      </c>
      <c r="AM3" s="1">
        <v>0</v>
      </c>
      <c r="AN3" s="1">
        <v>120000</v>
      </c>
      <c r="AO3" s="1">
        <v>40000</v>
      </c>
      <c r="AP3" s="1">
        <v>20000</v>
      </c>
      <c r="AQ3" s="1">
        <v>0</v>
      </c>
      <c r="AR3" s="1">
        <v>20000</v>
      </c>
      <c r="AS3" s="1">
        <v>60000</v>
      </c>
      <c r="AT3" s="1">
        <v>0</v>
      </c>
      <c r="AU3" s="1">
        <v>60000</v>
      </c>
      <c r="AV3" s="1">
        <v>80000</v>
      </c>
      <c r="AW3" s="1">
        <v>0</v>
      </c>
      <c r="AX3" s="1">
        <v>80000</v>
      </c>
    </row>
    <row r="4" spans="1:51" x14ac:dyDescent="0.25">
      <c r="A4">
        <v>8325</v>
      </c>
      <c r="B4" t="s">
        <v>107</v>
      </c>
      <c r="C4" t="s">
        <v>108</v>
      </c>
      <c r="D4">
        <v>1</v>
      </c>
      <c r="E4" t="s">
        <v>109</v>
      </c>
      <c r="F4" t="s">
        <v>110</v>
      </c>
      <c r="G4">
        <v>270000</v>
      </c>
      <c r="H4">
        <v>160000</v>
      </c>
      <c r="J4">
        <v>67700</v>
      </c>
      <c r="K4">
        <v>47.866666666667001</v>
      </c>
      <c r="L4">
        <v>50</v>
      </c>
      <c r="M4">
        <v>30.6</v>
      </c>
      <c r="N4">
        <v>35</v>
      </c>
      <c r="O4">
        <v>78.466666666666995</v>
      </c>
      <c r="P4">
        <v>85</v>
      </c>
      <c r="Q4">
        <v>15</v>
      </c>
      <c r="R4">
        <v>0</v>
      </c>
      <c r="U4" s="1">
        <v>35000</v>
      </c>
      <c r="V4" s="1">
        <v>0</v>
      </c>
      <c r="W4" s="1">
        <v>35000</v>
      </c>
      <c r="X4" s="1">
        <v>0</v>
      </c>
      <c r="Y4" s="1">
        <v>0</v>
      </c>
      <c r="Z4" s="1">
        <v>0</v>
      </c>
      <c r="AA4" s="1">
        <v>10000</v>
      </c>
      <c r="AB4" s="1">
        <v>10000</v>
      </c>
      <c r="AC4" s="1">
        <v>0</v>
      </c>
      <c r="AD4" s="1">
        <v>225000</v>
      </c>
      <c r="AE4" s="1">
        <v>150000</v>
      </c>
      <c r="AF4" s="1">
        <v>75000</v>
      </c>
      <c r="AG4" s="1">
        <v>0</v>
      </c>
      <c r="AH4" s="1">
        <v>0</v>
      </c>
      <c r="AI4" s="1">
        <v>0</v>
      </c>
      <c r="AJ4" s="1">
        <v>270000</v>
      </c>
      <c r="AK4" s="1">
        <v>160000</v>
      </c>
      <c r="AL4" s="1">
        <v>110000</v>
      </c>
      <c r="AM4" s="1">
        <v>51000</v>
      </c>
      <c r="AN4" s="1">
        <v>72700</v>
      </c>
      <c r="AO4" s="1">
        <v>276600</v>
      </c>
      <c r="AP4" s="1">
        <v>45000</v>
      </c>
      <c r="AQ4" s="1">
        <v>0</v>
      </c>
      <c r="AR4" s="1">
        <v>45000</v>
      </c>
      <c r="AS4" s="1">
        <v>225000</v>
      </c>
      <c r="AT4" s="1">
        <v>0</v>
      </c>
      <c r="AU4" s="1">
        <v>225000</v>
      </c>
      <c r="AV4" s="1">
        <v>270000</v>
      </c>
      <c r="AW4" s="1">
        <v>0</v>
      </c>
      <c r="AX4" s="1">
        <v>270000</v>
      </c>
    </row>
    <row r="5" spans="1:51" x14ac:dyDescent="0.25">
      <c r="A5">
        <v>8203</v>
      </c>
      <c r="B5" t="s">
        <v>115</v>
      </c>
      <c r="C5" t="s">
        <v>116</v>
      </c>
      <c r="D5">
        <v>2</v>
      </c>
      <c r="E5" t="s">
        <v>117</v>
      </c>
      <c r="F5" t="s">
        <v>118</v>
      </c>
      <c r="G5">
        <v>38000</v>
      </c>
      <c r="H5">
        <v>31000</v>
      </c>
      <c r="J5">
        <v>66100</v>
      </c>
      <c r="K5">
        <v>40.6</v>
      </c>
      <c r="L5">
        <v>50</v>
      </c>
      <c r="M5">
        <v>28.266666666667</v>
      </c>
      <c r="N5">
        <v>33</v>
      </c>
      <c r="O5">
        <v>68.866666666667001</v>
      </c>
      <c r="P5">
        <v>83</v>
      </c>
      <c r="Q5">
        <v>14</v>
      </c>
      <c r="R5">
        <v>1</v>
      </c>
      <c r="U5" s="1">
        <v>0</v>
      </c>
      <c r="V5" s="1">
        <v>0</v>
      </c>
      <c r="W5" s="1">
        <v>0</v>
      </c>
      <c r="X5" s="1">
        <v>7000</v>
      </c>
      <c r="Y5" s="1">
        <v>7000</v>
      </c>
      <c r="Z5" s="1">
        <v>0</v>
      </c>
      <c r="AA5" s="1">
        <v>2000</v>
      </c>
      <c r="AB5" s="1">
        <v>2000</v>
      </c>
      <c r="AC5" s="1">
        <v>0</v>
      </c>
      <c r="AD5" s="1">
        <v>28000</v>
      </c>
      <c r="AE5" s="1">
        <v>28000</v>
      </c>
      <c r="AF5" s="1">
        <v>0</v>
      </c>
      <c r="AG5" s="1">
        <v>1000</v>
      </c>
      <c r="AH5" s="1">
        <v>1000</v>
      </c>
      <c r="AI5" s="1">
        <v>0</v>
      </c>
      <c r="AJ5" s="1">
        <v>38000</v>
      </c>
      <c r="AK5" s="1">
        <v>38000</v>
      </c>
      <c r="AL5" s="1">
        <v>0</v>
      </c>
      <c r="AM5" s="1">
        <v>25000</v>
      </c>
      <c r="AN5" s="1">
        <v>25000</v>
      </c>
      <c r="AO5" s="1">
        <v>25900</v>
      </c>
      <c r="AP5" s="1">
        <v>0</v>
      </c>
      <c r="AQ5" s="1">
        <v>0</v>
      </c>
      <c r="AR5" s="1">
        <v>0</v>
      </c>
      <c r="AS5" s="1">
        <v>7000</v>
      </c>
      <c r="AT5" s="1">
        <v>0</v>
      </c>
      <c r="AU5" s="1">
        <v>7000</v>
      </c>
      <c r="AV5" s="1">
        <v>7000</v>
      </c>
      <c r="AW5" s="1">
        <v>0</v>
      </c>
      <c r="AX5" s="1">
        <v>7000</v>
      </c>
    </row>
    <row r="6" spans="1:51" x14ac:dyDescent="0.25">
      <c r="A6">
        <v>8237</v>
      </c>
      <c r="B6" t="s">
        <v>75</v>
      </c>
      <c r="C6" t="s">
        <v>76</v>
      </c>
      <c r="D6">
        <v>1</v>
      </c>
      <c r="E6" t="s">
        <v>77</v>
      </c>
      <c r="F6" t="s">
        <v>78</v>
      </c>
      <c r="G6">
        <v>22500</v>
      </c>
      <c r="H6">
        <v>20000</v>
      </c>
      <c r="J6">
        <v>64500</v>
      </c>
      <c r="K6">
        <v>45.933333333333003</v>
      </c>
      <c r="L6">
        <v>45</v>
      </c>
      <c r="M6">
        <v>31.8</v>
      </c>
      <c r="N6">
        <v>36</v>
      </c>
      <c r="O6">
        <v>77.733333333332993</v>
      </c>
      <c r="P6">
        <v>81</v>
      </c>
      <c r="Q6">
        <v>15</v>
      </c>
      <c r="R6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4000</v>
      </c>
      <c r="AE6" s="1">
        <v>3000</v>
      </c>
      <c r="AF6" s="1">
        <v>1000</v>
      </c>
      <c r="AG6" s="1">
        <v>18500</v>
      </c>
      <c r="AH6" s="1">
        <v>17000</v>
      </c>
      <c r="AI6" s="1">
        <v>1500</v>
      </c>
      <c r="AJ6" s="1">
        <v>22500</v>
      </c>
      <c r="AK6" s="1">
        <v>20000</v>
      </c>
      <c r="AL6" s="1">
        <v>2500</v>
      </c>
      <c r="AM6" s="1">
        <v>17800</v>
      </c>
      <c r="AN6" s="1">
        <v>16000</v>
      </c>
      <c r="AO6" s="1">
        <v>14400</v>
      </c>
      <c r="AP6" s="1">
        <v>2500</v>
      </c>
      <c r="AQ6" s="1">
        <v>0</v>
      </c>
      <c r="AR6" s="1">
        <v>2500</v>
      </c>
      <c r="AS6" s="1">
        <v>20000</v>
      </c>
      <c r="AT6" s="1">
        <v>0</v>
      </c>
      <c r="AU6" s="1">
        <v>20000</v>
      </c>
      <c r="AV6" s="1">
        <v>22500</v>
      </c>
      <c r="AW6" s="1">
        <v>0</v>
      </c>
      <c r="AX6" s="1">
        <v>22500</v>
      </c>
    </row>
    <row r="7" spans="1:51" x14ac:dyDescent="0.25">
      <c r="A7">
        <v>8285</v>
      </c>
      <c r="B7" t="s">
        <v>130</v>
      </c>
      <c r="C7" t="s">
        <v>131</v>
      </c>
      <c r="D7">
        <v>2</v>
      </c>
      <c r="E7" t="s">
        <v>132</v>
      </c>
      <c r="F7" t="s">
        <v>133</v>
      </c>
      <c r="G7">
        <v>1829198</v>
      </c>
      <c r="H7">
        <v>105000</v>
      </c>
      <c r="J7">
        <v>63700</v>
      </c>
      <c r="K7">
        <v>49.066666666666997</v>
      </c>
      <c r="L7">
        <v>50</v>
      </c>
      <c r="M7">
        <v>29.4</v>
      </c>
      <c r="N7">
        <v>30</v>
      </c>
      <c r="O7">
        <v>78.466666666666995</v>
      </c>
      <c r="P7">
        <v>80</v>
      </c>
      <c r="Q7">
        <v>15</v>
      </c>
      <c r="R7">
        <v>0</v>
      </c>
      <c r="U7" s="1">
        <v>290719</v>
      </c>
      <c r="V7" s="1">
        <v>13000</v>
      </c>
      <c r="W7" s="1">
        <v>277719</v>
      </c>
      <c r="X7" s="1">
        <v>0</v>
      </c>
      <c r="Y7" s="1">
        <v>0</v>
      </c>
      <c r="Z7" s="1">
        <v>0</v>
      </c>
      <c r="AA7" s="1">
        <v>364283</v>
      </c>
      <c r="AB7" s="1">
        <v>34000</v>
      </c>
      <c r="AC7" s="1">
        <v>330283</v>
      </c>
      <c r="AD7" s="1">
        <v>1169196</v>
      </c>
      <c r="AE7" s="1">
        <v>58000</v>
      </c>
      <c r="AF7" s="1">
        <v>1111196</v>
      </c>
      <c r="AG7" s="1">
        <v>5000</v>
      </c>
      <c r="AH7" s="1">
        <v>0</v>
      </c>
      <c r="AI7" s="1">
        <v>5000</v>
      </c>
      <c r="AJ7" s="1">
        <v>1829198</v>
      </c>
      <c r="AK7" s="1">
        <v>105000</v>
      </c>
      <c r="AL7" s="1">
        <v>1724198</v>
      </c>
      <c r="AM7" s="1">
        <v>797000</v>
      </c>
      <c r="AN7" s="1">
        <v>984400</v>
      </c>
      <c r="AO7" s="1">
        <v>993300</v>
      </c>
      <c r="AP7" s="1">
        <v>825798</v>
      </c>
      <c r="AQ7" s="1">
        <v>0</v>
      </c>
      <c r="AR7" s="1">
        <v>825798</v>
      </c>
      <c r="AS7" s="1">
        <v>1003400</v>
      </c>
      <c r="AT7" s="1">
        <v>0</v>
      </c>
      <c r="AU7" s="1">
        <v>1003400</v>
      </c>
      <c r="AV7" s="1">
        <v>1829198</v>
      </c>
      <c r="AW7" s="1">
        <v>0</v>
      </c>
      <c r="AX7" s="1">
        <v>1829198</v>
      </c>
    </row>
    <row r="8" spans="1:51" x14ac:dyDescent="0.25">
      <c r="A8">
        <v>8283</v>
      </c>
      <c r="B8" t="s">
        <v>87</v>
      </c>
      <c r="C8" t="s">
        <v>88</v>
      </c>
      <c r="D8">
        <v>1</v>
      </c>
      <c r="E8" t="s">
        <v>89</v>
      </c>
      <c r="F8" t="s">
        <v>90</v>
      </c>
      <c r="G8">
        <v>142000</v>
      </c>
      <c r="H8">
        <v>127800</v>
      </c>
      <c r="J8">
        <v>63700</v>
      </c>
      <c r="K8">
        <v>49.333333333333002</v>
      </c>
      <c r="L8">
        <v>50</v>
      </c>
      <c r="M8">
        <v>28.2</v>
      </c>
      <c r="N8">
        <v>30</v>
      </c>
      <c r="O8">
        <v>77.533333333333005</v>
      </c>
      <c r="P8">
        <v>80</v>
      </c>
      <c r="Q8">
        <v>15</v>
      </c>
      <c r="R8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37000</v>
      </c>
      <c r="AB8" s="1">
        <v>33300</v>
      </c>
      <c r="AC8" s="1">
        <v>3700</v>
      </c>
      <c r="AD8" s="1">
        <v>92000</v>
      </c>
      <c r="AE8" s="1">
        <v>82800</v>
      </c>
      <c r="AF8" s="1">
        <v>9200</v>
      </c>
      <c r="AG8" s="1">
        <v>13000</v>
      </c>
      <c r="AH8" s="1">
        <v>11700</v>
      </c>
      <c r="AI8" s="1">
        <v>1300</v>
      </c>
      <c r="AJ8" s="1">
        <v>142000</v>
      </c>
      <c r="AK8" s="1">
        <v>127800</v>
      </c>
      <c r="AL8" s="1">
        <v>14200</v>
      </c>
      <c r="AM8" s="1">
        <v>94107</v>
      </c>
      <c r="AN8" s="1">
        <v>93100</v>
      </c>
      <c r="AO8" s="1">
        <v>88449</v>
      </c>
      <c r="AP8" s="1">
        <v>0</v>
      </c>
      <c r="AQ8" s="1">
        <v>0</v>
      </c>
      <c r="AR8" s="1">
        <v>0</v>
      </c>
      <c r="AS8" s="1">
        <v>142000</v>
      </c>
      <c r="AT8" s="1">
        <v>0</v>
      </c>
      <c r="AU8" s="1">
        <v>142000</v>
      </c>
      <c r="AV8" s="1">
        <v>142000</v>
      </c>
      <c r="AW8" s="1">
        <v>0</v>
      </c>
      <c r="AX8" s="1">
        <v>142000</v>
      </c>
    </row>
    <row r="9" spans="1:51" x14ac:dyDescent="0.25">
      <c r="A9">
        <v>8290</v>
      </c>
      <c r="B9" t="s">
        <v>134</v>
      </c>
      <c r="C9" t="s">
        <v>135</v>
      </c>
      <c r="D9">
        <v>2</v>
      </c>
      <c r="E9" t="s">
        <v>136</v>
      </c>
      <c r="F9" t="s">
        <v>137</v>
      </c>
      <c r="G9">
        <v>56700</v>
      </c>
      <c r="H9">
        <v>51030</v>
      </c>
      <c r="J9">
        <v>63700</v>
      </c>
      <c r="K9">
        <v>47.933333333333003</v>
      </c>
      <c r="L9">
        <v>50</v>
      </c>
      <c r="M9">
        <v>29</v>
      </c>
      <c r="N9">
        <v>30</v>
      </c>
      <c r="O9">
        <v>76.933333333332996</v>
      </c>
      <c r="P9">
        <v>80</v>
      </c>
      <c r="Q9">
        <v>15</v>
      </c>
      <c r="R9">
        <v>0</v>
      </c>
      <c r="U9" s="1">
        <v>28500</v>
      </c>
      <c r="V9" s="1">
        <v>28500</v>
      </c>
      <c r="W9" s="1">
        <v>0</v>
      </c>
      <c r="X9" s="1">
        <v>0</v>
      </c>
      <c r="Y9" s="1">
        <v>0</v>
      </c>
      <c r="Z9" s="1">
        <v>0</v>
      </c>
      <c r="AA9" s="1">
        <v>1000</v>
      </c>
      <c r="AB9" s="1">
        <v>1000</v>
      </c>
      <c r="AC9" s="1">
        <v>0</v>
      </c>
      <c r="AD9" s="1">
        <v>9700</v>
      </c>
      <c r="AE9" s="1">
        <v>9700</v>
      </c>
      <c r="AF9" s="1">
        <v>0</v>
      </c>
      <c r="AG9" s="1">
        <v>17500</v>
      </c>
      <c r="AH9" s="1">
        <v>17500</v>
      </c>
      <c r="AI9" s="1">
        <v>0</v>
      </c>
      <c r="AJ9" s="1">
        <v>56700</v>
      </c>
      <c r="AK9" s="1">
        <v>56700</v>
      </c>
      <c r="AL9" s="1">
        <v>0</v>
      </c>
      <c r="AM9" s="1">
        <v>0</v>
      </c>
      <c r="AN9" s="1">
        <v>23494</v>
      </c>
      <c r="AO9" s="1">
        <v>40100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</row>
    <row r="10" spans="1:51" x14ac:dyDescent="0.25">
      <c r="A10">
        <v>8249</v>
      </c>
      <c r="B10" t="s">
        <v>119</v>
      </c>
      <c r="C10" t="s">
        <v>120</v>
      </c>
      <c r="D10">
        <v>2</v>
      </c>
      <c r="E10" t="s">
        <v>121</v>
      </c>
      <c r="F10" t="s">
        <v>122</v>
      </c>
      <c r="G10">
        <v>133000</v>
      </c>
      <c r="H10">
        <v>90000</v>
      </c>
      <c r="J10">
        <v>63700</v>
      </c>
      <c r="K10">
        <v>46.066666666666997</v>
      </c>
      <c r="L10">
        <v>50</v>
      </c>
      <c r="M10">
        <v>29.866666666667001</v>
      </c>
      <c r="N10">
        <v>30</v>
      </c>
      <c r="O10">
        <v>75.933333333332996</v>
      </c>
      <c r="P10">
        <v>80</v>
      </c>
      <c r="Q10">
        <v>15</v>
      </c>
      <c r="R10">
        <v>0</v>
      </c>
      <c r="U10" s="1">
        <v>30000</v>
      </c>
      <c r="V10" s="1">
        <v>15000</v>
      </c>
      <c r="W10" s="1">
        <v>15000</v>
      </c>
      <c r="X10" s="1">
        <v>26000</v>
      </c>
      <c r="Y10" s="1">
        <v>10000</v>
      </c>
      <c r="Z10" s="1">
        <v>16000</v>
      </c>
      <c r="AA10" s="1">
        <v>12000</v>
      </c>
      <c r="AB10" s="1">
        <v>8000</v>
      </c>
      <c r="AC10" s="1">
        <v>4000</v>
      </c>
      <c r="AD10" s="1">
        <v>56000</v>
      </c>
      <c r="AE10" s="1">
        <v>50000</v>
      </c>
      <c r="AF10" s="1">
        <v>6000</v>
      </c>
      <c r="AG10" s="1">
        <v>7000</v>
      </c>
      <c r="AH10" s="1">
        <v>7000</v>
      </c>
      <c r="AI10" s="1">
        <v>0</v>
      </c>
      <c r="AJ10" s="1">
        <v>131000</v>
      </c>
      <c r="AK10" s="1">
        <v>90000</v>
      </c>
      <c r="AL10" s="1">
        <v>41000</v>
      </c>
      <c r="AM10" s="1">
        <v>0</v>
      </c>
      <c r="AN10" s="1">
        <v>0</v>
      </c>
      <c r="AO10" s="1">
        <v>21600</v>
      </c>
      <c r="AP10" s="1">
        <v>12000</v>
      </c>
      <c r="AQ10" s="1">
        <v>0</v>
      </c>
      <c r="AR10" s="1">
        <v>12000</v>
      </c>
      <c r="AS10" s="1">
        <v>90000</v>
      </c>
      <c r="AT10" s="1">
        <v>0</v>
      </c>
      <c r="AU10" s="1">
        <v>90000</v>
      </c>
      <c r="AV10" s="1">
        <v>102000</v>
      </c>
      <c r="AW10" s="1">
        <v>0</v>
      </c>
      <c r="AX10" s="1">
        <v>102000</v>
      </c>
    </row>
    <row r="11" spans="1:51" x14ac:dyDescent="0.25">
      <c r="A11">
        <v>8190</v>
      </c>
      <c r="B11" t="s">
        <v>59</v>
      </c>
      <c r="C11" t="s">
        <v>60</v>
      </c>
      <c r="D11">
        <v>1</v>
      </c>
      <c r="E11" t="s">
        <v>61</v>
      </c>
      <c r="F11" t="s">
        <v>62</v>
      </c>
      <c r="G11">
        <v>275700</v>
      </c>
      <c r="H11">
        <v>205700</v>
      </c>
      <c r="J11">
        <v>63700</v>
      </c>
      <c r="K11">
        <v>46.533333333332997</v>
      </c>
      <c r="L11">
        <v>50</v>
      </c>
      <c r="M11">
        <v>28.466666666666999</v>
      </c>
      <c r="N11">
        <v>30</v>
      </c>
      <c r="O11">
        <v>75</v>
      </c>
      <c r="P11">
        <v>80</v>
      </c>
      <c r="Q11">
        <v>15</v>
      </c>
      <c r="R11">
        <v>0</v>
      </c>
      <c r="U11" s="1">
        <v>61700</v>
      </c>
      <c r="V11" s="1">
        <v>38700</v>
      </c>
      <c r="W11" s="1">
        <v>23000</v>
      </c>
      <c r="X11" s="1">
        <v>0</v>
      </c>
      <c r="Y11" s="1">
        <v>0</v>
      </c>
      <c r="Z11" s="1">
        <v>0</v>
      </c>
      <c r="AA11" s="1">
        <v>1500</v>
      </c>
      <c r="AB11" s="1">
        <v>1500</v>
      </c>
      <c r="AC11" s="1">
        <v>0</v>
      </c>
      <c r="AD11" s="1">
        <v>179000</v>
      </c>
      <c r="AE11" s="1">
        <v>132000</v>
      </c>
      <c r="AF11" s="1">
        <v>47000</v>
      </c>
      <c r="AG11" s="1">
        <v>33500</v>
      </c>
      <c r="AH11" s="1">
        <v>33500</v>
      </c>
      <c r="AI11" s="1">
        <v>0</v>
      </c>
      <c r="AJ11" s="1">
        <v>275700</v>
      </c>
      <c r="AK11" s="1">
        <v>205700</v>
      </c>
      <c r="AL11" s="1">
        <v>70000</v>
      </c>
      <c r="AM11" s="1">
        <v>0</v>
      </c>
      <c r="AN11" s="1">
        <v>0</v>
      </c>
      <c r="AO11" s="1">
        <v>242500</v>
      </c>
      <c r="AP11" s="1">
        <v>70000</v>
      </c>
      <c r="AQ11" s="1">
        <v>0</v>
      </c>
      <c r="AR11" s="1">
        <v>70000</v>
      </c>
      <c r="AS11" s="1">
        <v>0</v>
      </c>
      <c r="AT11" s="1">
        <v>0</v>
      </c>
      <c r="AU11" s="1">
        <v>0</v>
      </c>
      <c r="AV11" s="1">
        <v>70000</v>
      </c>
      <c r="AW11" s="1">
        <v>0</v>
      </c>
      <c r="AX11" s="1">
        <v>70000</v>
      </c>
    </row>
    <row r="12" spans="1:51" x14ac:dyDescent="0.25">
      <c r="A12">
        <v>8287</v>
      </c>
      <c r="B12" t="s">
        <v>95</v>
      </c>
      <c r="C12" t="s">
        <v>96</v>
      </c>
      <c r="D12">
        <v>1</v>
      </c>
      <c r="E12" t="s">
        <v>97</v>
      </c>
      <c r="F12" t="s">
        <v>98</v>
      </c>
      <c r="G12">
        <v>876568</v>
      </c>
      <c r="H12">
        <v>300000</v>
      </c>
      <c r="J12">
        <v>63700</v>
      </c>
      <c r="K12">
        <v>45.866666666667001</v>
      </c>
      <c r="L12">
        <v>50</v>
      </c>
      <c r="M12">
        <v>28.933333333333</v>
      </c>
      <c r="N12">
        <v>30</v>
      </c>
      <c r="O12">
        <v>74.8</v>
      </c>
      <c r="P12">
        <v>80</v>
      </c>
      <c r="Q12">
        <v>15</v>
      </c>
      <c r="R12">
        <v>0</v>
      </c>
      <c r="U12" s="1">
        <v>449568</v>
      </c>
      <c r="V12" s="1">
        <v>300000</v>
      </c>
      <c r="W12" s="1">
        <v>149568</v>
      </c>
      <c r="X12" s="1">
        <v>0</v>
      </c>
      <c r="Y12" s="1">
        <v>0</v>
      </c>
      <c r="Z12" s="1">
        <v>0</v>
      </c>
      <c r="AA12" s="1">
        <v>32000</v>
      </c>
      <c r="AB12" s="1">
        <v>0</v>
      </c>
      <c r="AC12" s="1">
        <v>32000</v>
      </c>
      <c r="AD12" s="1">
        <v>375000</v>
      </c>
      <c r="AE12" s="1">
        <v>0</v>
      </c>
      <c r="AF12" s="1">
        <v>375000</v>
      </c>
      <c r="AG12" s="1">
        <v>20000</v>
      </c>
      <c r="AH12" s="1">
        <v>0</v>
      </c>
      <c r="AI12" s="1">
        <v>20000</v>
      </c>
      <c r="AJ12" s="1">
        <v>876568</v>
      </c>
      <c r="AK12" s="1">
        <v>300000</v>
      </c>
      <c r="AL12" s="1">
        <v>576568</v>
      </c>
      <c r="AM12" s="1">
        <v>1735734</v>
      </c>
      <c r="AN12" s="1">
        <v>1313972</v>
      </c>
      <c r="AO12" s="1">
        <v>420969</v>
      </c>
      <c r="AP12" s="1">
        <v>326568</v>
      </c>
      <c r="AQ12" s="1">
        <v>0</v>
      </c>
      <c r="AR12" s="1">
        <v>326568</v>
      </c>
      <c r="AS12" s="1">
        <v>550000</v>
      </c>
      <c r="AT12" s="1">
        <v>0</v>
      </c>
      <c r="AU12" s="1">
        <v>550000</v>
      </c>
      <c r="AV12" s="1">
        <v>876568</v>
      </c>
      <c r="AW12" s="1">
        <v>0</v>
      </c>
      <c r="AX12" s="1">
        <v>876568</v>
      </c>
    </row>
    <row r="13" spans="1:51" x14ac:dyDescent="0.25">
      <c r="A13">
        <v>8332</v>
      </c>
      <c r="B13" t="s">
        <v>111</v>
      </c>
      <c r="C13" t="s">
        <v>112</v>
      </c>
      <c r="D13">
        <v>1</v>
      </c>
      <c r="E13" t="s">
        <v>113</v>
      </c>
      <c r="F13" t="s">
        <v>114</v>
      </c>
      <c r="G13">
        <v>77000</v>
      </c>
      <c r="H13">
        <v>69300</v>
      </c>
      <c r="J13">
        <v>63700</v>
      </c>
      <c r="K13">
        <v>45.266666666667</v>
      </c>
      <c r="L13">
        <v>50</v>
      </c>
      <c r="M13">
        <v>28.2</v>
      </c>
      <c r="N13">
        <v>30</v>
      </c>
      <c r="O13">
        <v>73.466666666666995</v>
      </c>
      <c r="P13">
        <v>80</v>
      </c>
      <c r="Q13">
        <v>15</v>
      </c>
      <c r="R13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6000</v>
      </c>
      <c r="AB13" s="1">
        <v>6000</v>
      </c>
      <c r="AC13" s="1">
        <v>0</v>
      </c>
      <c r="AD13" s="1">
        <v>70000</v>
      </c>
      <c r="AE13" s="1">
        <v>70000</v>
      </c>
      <c r="AF13" s="1">
        <v>0</v>
      </c>
      <c r="AG13" s="1">
        <v>1000</v>
      </c>
      <c r="AH13" s="1">
        <v>1000</v>
      </c>
      <c r="AI13" s="1">
        <v>0</v>
      </c>
      <c r="AJ13" s="1">
        <v>77000</v>
      </c>
      <c r="AK13" s="1">
        <v>77000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69300</v>
      </c>
      <c r="AT13" s="1">
        <v>0</v>
      </c>
      <c r="AU13" s="1">
        <v>69300</v>
      </c>
      <c r="AV13" s="1">
        <v>69300</v>
      </c>
      <c r="AW13" s="1">
        <v>0</v>
      </c>
      <c r="AX13" s="1">
        <v>69300</v>
      </c>
    </row>
    <row r="14" spans="1:51" x14ac:dyDescent="0.25">
      <c r="A14">
        <v>8268</v>
      </c>
      <c r="B14" t="s">
        <v>87</v>
      </c>
      <c r="C14" t="s">
        <v>127</v>
      </c>
      <c r="D14">
        <v>2</v>
      </c>
      <c r="E14" t="s">
        <v>128</v>
      </c>
      <c r="F14" t="s">
        <v>129</v>
      </c>
      <c r="G14">
        <v>94700</v>
      </c>
      <c r="H14">
        <v>85230</v>
      </c>
      <c r="J14">
        <v>63700</v>
      </c>
      <c r="K14">
        <v>45.6</v>
      </c>
      <c r="L14">
        <v>50</v>
      </c>
      <c r="M14">
        <v>27.866666666667001</v>
      </c>
      <c r="N14">
        <v>30</v>
      </c>
      <c r="O14">
        <v>73.466666666666995</v>
      </c>
      <c r="P14">
        <v>80</v>
      </c>
      <c r="Q14">
        <v>15</v>
      </c>
      <c r="R14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21500</v>
      </c>
      <c r="AB14" s="1">
        <v>19350</v>
      </c>
      <c r="AC14" s="1">
        <v>2150</v>
      </c>
      <c r="AD14" s="1">
        <v>68200</v>
      </c>
      <c r="AE14" s="1">
        <v>61380</v>
      </c>
      <c r="AF14" s="1">
        <v>6820</v>
      </c>
      <c r="AG14" s="1">
        <v>5000</v>
      </c>
      <c r="AH14" s="1">
        <v>4500</v>
      </c>
      <c r="AI14" s="1">
        <v>500</v>
      </c>
      <c r="AJ14" s="1">
        <v>94700</v>
      </c>
      <c r="AK14" s="1">
        <v>85230</v>
      </c>
      <c r="AL14" s="1">
        <v>9470</v>
      </c>
      <c r="AM14" s="1">
        <v>94107</v>
      </c>
      <c r="AN14" s="1">
        <v>93100</v>
      </c>
      <c r="AO14" s="1">
        <v>58549</v>
      </c>
      <c r="AP14" s="1">
        <v>0</v>
      </c>
      <c r="AQ14" s="1">
        <v>0</v>
      </c>
      <c r="AR14" s="1">
        <v>0</v>
      </c>
      <c r="AS14" s="1">
        <v>94700</v>
      </c>
      <c r="AT14" s="1">
        <v>0</v>
      </c>
      <c r="AU14" s="1">
        <v>94700</v>
      </c>
      <c r="AV14" s="1">
        <v>94700</v>
      </c>
      <c r="AW14" s="1">
        <v>0</v>
      </c>
      <c r="AX14" s="1">
        <v>94700</v>
      </c>
    </row>
    <row r="15" spans="1:51" x14ac:dyDescent="0.25">
      <c r="A15">
        <v>8315</v>
      </c>
      <c r="B15" t="s">
        <v>142</v>
      </c>
      <c r="C15" t="s">
        <v>143</v>
      </c>
      <c r="D15">
        <v>2</v>
      </c>
      <c r="E15" t="s">
        <v>144</v>
      </c>
      <c r="F15" t="s">
        <v>145</v>
      </c>
      <c r="G15">
        <v>128000</v>
      </c>
      <c r="H15">
        <v>115200</v>
      </c>
      <c r="J15">
        <v>61300</v>
      </c>
      <c r="K15">
        <v>46.266666666667</v>
      </c>
      <c r="L15">
        <v>50</v>
      </c>
      <c r="M15">
        <v>25.6</v>
      </c>
      <c r="N15">
        <v>27</v>
      </c>
      <c r="O15">
        <v>71.866666666667001</v>
      </c>
      <c r="P15">
        <v>77</v>
      </c>
      <c r="Q15">
        <v>15</v>
      </c>
      <c r="R15">
        <v>0</v>
      </c>
      <c r="U15" s="1">
        <v>92000</v>
      </c>
      <c r="V15" s="1">
        <v>85000</v>
      </c>
      <c r="W15" s="1">
        <v>7000</v>
      </c>
      <c r="X15" s="1">
        <v>0</v>
      </c>
      <c r="Y15" s="1">
        <v>0</v>
      </c>
      <c r="Z15" s="1">
        <v>0</v>
      </c>
      <c r="AA15" s="1">
        <v>14000</v>
      </c>
      <c r="AB15" s="1">
        <v>11000</v>
      </c>
      <c r="AC15" s="1">
        <v>3000</v>
      </c>
      <c r="AD15" s="1">
        <v>3000</v>
      </c>
      <c r="AE15" s="1">
        <v>3000</v>
      </c>
      <c r="AF15" s="1">
        <v>0</v>
      </c>
      <c r="AG15" s="1">
        <v>19000</v>
      </c>
      <c r="AH15" s="1">
        <v>16200</v>
      </c>
      <c r="AI15" s="1">
        <v>2800</v>
      </c>
      <c r="AJ15" s="1">
        <v>128000</v>
      </c>
      <c r="AK15" s="1">
        <v>115200</v>
      </c>
      <c r="AL15" s="1">
        <v>12800</v>
      </c>
      <c r="AM15" s="1">
        <v>0</v>
      </c>
      <c r="AN15" s="1">
        <v>157219</v>
      </c>
      <c r="AO15" s="1">
        <v>100000</v>
      </c>
      <c r="AP15" s="1">
        <v>0</v>
      </c>
      <c r="AQ15" s="1">
        <v>0</v>
      </c>
      <c r="AR15" s="1">
        <v>0</v>
      </c>
      <c r="AS15" s="1">
        <v>450000</v>
      </c>
      <c r="AT15" s="1">
        <v>0</v>
      </c>
      <c r="AU15" s="1">
        <v>450000</v>
      </c>
      <c r="AV15" s="1">
        <v>450000</v>
      </c>
      <c r="AW15" s="1">
        <v>0</v>
      </c>
      <c r="AX15" s="1">
        <v>450000</v>
      </c>
    </row>
    <row r="16" spans="1:51" x14ac:dyDescent="0.25">
      <c r="A16">
        <v>8302</v>
      </c>
      <c r="B16" t="s">
        <v>99</v>
      </c>
      <c r="C16" t="s">
        <v>100</v>
      </c>
      <c r="D16">
        <v>1</v>
      </c>
      <c r="E16" t="s">
        <v>101</v>
      </c>
      <c r="F16" t="s">
        <v>102</v>
      </c>
      <c r="G16">
        <v>200000</v>
      </c>
      <c r="H16">
        <v>143000</v>
      </c>
      <c r="J16">
        <v>58200</v>
      </c>
      <c r="K16">
        <v>45.2</v>
      </c>
      <c r="L16">
        <v>45</v>
      </c>
      <c r="M16">
        <v>27</v>
      </c>
      <c r="N16">
        <v>28</v>
      </c>
      <c r="O16">
        <v>72.2</v>
      </c>
      <c r="P16">
        <v>73</v>
      </c>
      <c r="Q16">
        <v>15</v>
      </c>
      <c r="R16">
        <v>0</v>
      </c>
      <c r="U16" s="1">
        <v>20000</v>
      </c>
      <c r="V16" s="1">
        <v>20000</v>
      </c>
      <c r="W16" s="1">
        <v>0</v>
      </c>
      <c r="X16" s="1">
        <v>23500</v>
      </c>
      <c r="Y16" s="1">
        <v>23500</v>
      </c>
      <c r="Z16" s="1">
        <v>0</v>
      </c>
      <c r="AA16" s="1">
        <v>40000</v>
      </c>
      <c r="AB16" s="1">
        <v>40000</v>
      </c>
      <c r="AC16" s="1">
        <v>0</v>
      </c>
      <c r="AD16" s="1">
        <v>23000</v>
      </c>
      <c r="AE16" s="1">
        <v>23000</v>
      </c>
      <c r="AF16" s="1">
        <v>0</v>
      </c>
      <c r="AG16" s="1">
        <v>3000</v>
      </c>
      <c r="AH16" s="1">
        <v>3000</v>
      </c>
      <c r="AI16" s="1">
        <v>0</v>
      </c>
      <c r="AJ16" s="1">
        <v>109500</v>
      </c>
      <c r="AK16" s="1">
        <v>109500</v>
      </c>
      <c r="AL16" s="1">
        <v>0</v>
      </c>
      <c r="AM16" s="1">
        <v>10000</v>
      </c>
      <c r="AN16" s="1">
        <v>10000</v>
      </c>
      <c r="AO16" s="1">
        <v>10000</v>
      </c>
      <c r="AP16" s="1">
        <v>7500</v>
      </c>
      <c r="AQ16" s="1">
        <v>0</v>
      </c>
      <c r="AR16" s="1">
        <v>7500</v>
      </c>
      <c r="AS16" s="1">
        <v>111000</v>
      </c>
      <c r="AT16" s="1">
        <v>0</v>
      </c>
      <c r="AU16" s="1">
        <v>111000</v>
      </c>
      <c r="AV16" s="1">
        <v>118500</v>
      </c>
      <c r="AW16" s="1">
        <v>0</v>
      </c>
      <c r="AX16" s="1">
        <v>118500</v>
      </c>
    </row>
    <row r="17" spans="1:53" x14ac:dyDescent="0.25">
      <c r="A17">
        <v>8256</v>
      </c>
      <c r="B17" t="s">
        <v>123</v>
      </c>
      <c r="C17" t="s">
        <v>124</v>
      </c>
      <c r="D17">
        <v>2</v>
      </c>
      <c r="E17" t="s">
        <v>125</v>
      </c>
      <c r="F17" t="s">
        <v>126</v>
      </c>
      <c r="G17">
        <v>65000</v>
      </c>
      <c r="H17">
        <v>50000</v>
      </c>
      <c r="J17">
        <v>55800</v>
      </c>
      <c r="K17">
        <v>39.866666666667001</v>
      </c>
      <c r="L17">
        <v>40</v>
      </c>
      <c r="M17">
        <v>26.133333333332999</v>
      </c>
      <c r="N17">
        <v>30</v>
      </c>
      <c r="O17">
        <v>66</v>
      </c>
      <c r="P17">
        <v>70</v>
      </c>
      <c r="Q17">
        <v>15</v>
      </c>
      <c r="R17">
        <v>0</v>
      </c>
      <c r="U17" s="1">
        <v>0</v>
      </c>
      <c r="V17" s="1">
        <v>0</v>
      </c>
      <c r="W17" s="1">
        <v>0</v>
      </c>
      <c r="X17" s="1">
        <v>4000</v>
      </c>
      <c r="Y17" s="1">
        <v>2000</v>
      </c>
      <c r="Z17" s="1">
        <v>2000</v>
      </c>
      <c r="AA17" s="1">
        <v>5000</v>
      </c>
      <c r="AB17" s="1">
        <v>3000</v>
      </c>
      <c r="AC17" s="1">
        <v>2000</v>
      </c>
      <c r="AD17" s="1">
        <v>10000</v>
      </c>
      <c r="AE17" s="1">
        <v>10000</v>
      </c>
      <c r="AF17" s="1">
        <v>0</v>
      </c>
      <c r="AG17" s="1">
        <v>46000</v>
      </c>
      <c r="AH17" s="1">
        <v>35000</v>
      </c>
      <c r="AI17" s="1">
        <v>11000</v>
      </c>
      <c r="AJ17" s="1">
        <v>65000</v>
      </c>
      <c r="AK17" s="1">
        <v>50000</v>
      </c>
      <c r="AL17" s="1">
        <v>15000</v>
      </c>
      <c r="AM17" s="1">
        <v>10000</v>
      </c>
      <c r="AN17" s="1">
        <v>20000</v>
      </c>
      <c r="AO17" s="1">
        <v>20000</v>
      </c>
      <c r="AP17" s="1">
        <v>0</v>
      </c>
      <c r="AQ17" s="1">
        <v>0</v>
      </c>
      <c r="AR17" s="1">
        <v>0</v>
      </c>
      <c r="AS17" s="1">
        <v>65000</v>
      </c>
      <c r="AT17" s="1">
        <v>0</v>
      </c>
      <c r="AU17" s="1">
        <v>65000</v>
      </c>
      <c r="AV17" s="1">
        <v>65000</v>
      </c>
      <c r="AW17" s="1">
        <v>0</v>
      </c>
      <c r="AX17" s="1">
        <v>65000</v>
      </c>
    </row>
    <row r="18" spans="1:53" x14ac:dyDescent="0.25">
      <c r="A18">
        <v>8213</v>
      </c>
      <c r="B18" t="s">
        <v>67</v>
      </c>
      <c r="C18" t="s">
        <v>68</v>
      </c>
      <c r="D18">
        <v>1</v>
      </c>
      <c r="E18" t="s">
        <v>69</v>
      </c>
      <c r="F18" t="s">
        <v>70</v>
      </c>
      <c r="G18">
        <v>340000</v>
      </c>
      <c r="H18">
        <v>300000</v>
      </c>
      <c r="J18">
        <v>59300</v>
      </c>
      <c r="K18">
        <v>43.533333333332997</v>
      </c>
      <c r="L18">
        <v>50</v>
      </c>
      <c r="M18">
        <v>22.133333333332999</v>
      </c>
      <c r="N18">
        <v>20</v>
      </c>
      <c r="O18">
        <v>65.666666666666998</v>
      </c>
      <c r="P18">
        <v>70</v>
      </c>
      <c r="Q18">
        <v>15</v>
      </c>
      <c r="R18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4000</v>
      </c>
      <c r="AB18" s="1">
        <v>4000</v>
      </c>
      <c r="AC18" s="1">
        <v>0</v>
      </c>
      <c r="AD18" s="1">
        <v>289500</v>
      </c>
      <c r="AE18" s="1">
        <v>249500</v>
      </c>
      <c r="AF18" s="1">
        <v>40000</v>
      </c>
      <c r="AG18" s="1">
        <v>46500</v>
      </c>
      <c r="AH18" s="1">
        <v>46500</v>
      </c>
      <c r="AI18" s="1">
        <v>0</v>
      </c>
      <c r="AJ18" s="1">
        <v>340000</v>
      </c>
      <c r="AK18" s="1">
        <v>300000</v>
      </c>
      <c r="AL18" s="1">
        <v>40000</v>
      </c>
      <c r="AM18" s="1">
        <v>239600</v>
      </c>
      <c r="AN18" s="1">
        <v>239600</v>
      </c>
      <c r="AO18" s="1">
        <v>142900</v>
      </c>
      <c r="AP18" s="1">
        <v>40000</v>
      </c>
      <c r="AQ18" s="1">
        <v>0</v>
      </c>
      <c r="AR18" s="1">
        <v>40000</v>
      </c>
      <c r="AS18" s="1">
        <v>300000</v>
      </c>
      <c r="AT18" s="1">
        <v>0</v>
      </c>
      <c r="AU18" s="1">
        <v>300000</v>
      </c>
      <c r="AV18" s="1">
        <v>340000</v>
      </c>
      <c r="AW18" s="1">
        <v>0</v>
      </c>
      <c r="AX18" s="1">
        <v>340000</v>
      </c>
    </row>
    <row r="19" spans="1:53" x14ac:dyDescent="0.25">
      <c r="A19">
        <v>8281</v>
      </c>
      <c r="B19" t="s">
        <v>83</v>
      </c>
      <c r="C19" t="s">
        <v>84</v>
      </c>
      <c r="D19">
        <v>1</v>
      </c>
      <c r="E19" t="s">
        <v>85</v>
      </c>
      <c r="F19" t="s">
        <v>86</v>
      </c>
      <c r="G19">
        <v>283000</v>
      </c>
      <c r="H19">
        <v>254000</v>
      </c>
      <c r="J19">
        <v>51800</v>
      </c>
      <c r="K19">
        <v>44.666666666666998</v>
      </c>
      <c r="L19">
        <v>45</v>
      </c>
      <c r="M19">
        <v>23.533333333333001</v>
      </c>
      <c r="N19">
        <v>20</v>
      </c>
      <c r="O19">
        <v>68.2</v>
      </c>
      <c r="P19">
        <v>65</v>
      </c>
      <c r="Q19">
        <v>15</v>
      </c>
      <c r="R19">
        <v>0</v>
      </c>
      <c r="U19" s="1">
        <v>100000</v>
      </c>
      <c r="V19" s="1">
        <v>100000</v>
      </c>
      <c r="W19" s="1">
        <v>0</v>
      </c>
      <c r="X19" s="1">
        <v>117000</v>
      </c>
      <c r="Y19" s="1">
        <v>117000</v>
      </c>
      <c r="Z19" s="1">
        <v>0</v>
      </c>
      <c r="AA19" s="1">
        <v>32000</v>
      </c>
      <c r="AB19" s="1">
        <v>32000</v>
      </c>
      <c r="AC19" s="1">
        <v>0</v>
      </c>
      <c r="AD19" s="1">
        <v>18000</v>
      </c>
      <c r="AE19" s="1">
        <v>18000</v>
      </c>
      <c r="AF19" s="1">
        <v>0</v>
      </c>
      <c r="AG19" s="1">
        <v>16000</v>
      </c>
      <c r="AH19" s="1">
        <v>16000</v>
      </c>
      <c r="AI19" s="1">
        <v>0</v>
      </c>
      <c r="AJ19" s="1">
        <v>283000</v>
      </c>
      <c r="AK19" s="1">
        <v>283000</v>
      </c>
      <c r="AL19" s="1">
        <v>0</v>
      </c>
      <c r="AM19" s="1">
        <v>22500</v>
      </c>
      <c r="AN19" s="1">
        <v>0</v>
      </c>
      <c r="AO19" s="1">
        <v>36700</v>
      </c>
      <c r="AP19" s="1">
        <v>0</v>
      </c>
      <c r="AQ19" s="1">
        <v>0</v>
      </c>
      <c r="AR19" s="1">
        <v>0</v>
      </c>
      <c r="AS19" s="1">
        <v>283000</v>
      </c>
      <c r="AT19" s="1">
        <v>0</v>
      </c>
      <c r="AU19" s="1">
        <v>283000</v>
      </c>
      <c r="AV19" s="1">
        <v>283000</v>
      </c>
      <c r="AW19" s="1">
        <v>0</v>
      </c>
      <c r="AX19" s="1">
        <v>283000</v>
      </c>
    </row>
    <row r="20" spans="1:53" x14ac:dyDescent="0.25">
      <c r="A20">
        <v>8216</v>
      </c>
      <c r="B20" t="s">
        <v>71</v>
      </c>
      <c r="C20" t="s">
        <v>72</v>
      </c>
      <c r="D20">
        <v>1</v>
      </c>
      <c r="E20" t="s">
        <v>73</v>
      </c>
      <c r="F20" t="s">
        <v>74</v>
      </c>
      <c r="G20">
        <v>1234400</v>
      </c>
      <c r="H20">
        <v>300000</v>
      </c>
      <c r="J20">
        <v>51800</v>
      </c>
      <c r="K20">
        <v>39.666666666666998</v>
      </c>
      <c r="L20">
        <v>45</v>
      </c>
      <c r="M20">
        <v>21.666666666666998</v>
      </c>
      <c r="N20">
        <v>20</v>
      </c>
      <c r="O20">
        <v>61.333333333333002</v>
      </c>
      <c r="P20">
        <v>65</v>
      </c>
      <c r="Q20">
        <v>14</v>
      </c>
      <c r="R20">
        <v>1</v>
      </c>
      <c r="U20" s="1">
        <v>689400</v>
      </c>
      <c r="V20" s="1">
        <v>140000</v>
      </c>
      <c r="W20" s="1">
        <v>549400</v>
      </c>
      <c r="X20" s="1">
        <v>0</v>
      </c>
      <c r="Y20" s="1">
        <v>0</v>
      </c>
      <c r="Z20" s="1">
        <v>0</v>
      </c>
      <c r="AA20" s="1">
        <v>30000</v>
      </c>
      <c r="AB20" s="1">
        <v>0</v>
      </c>
      <c r="AC20" s="1">
        <v>30000</v>
      </c>
      <c r="AD20" s="1">
        <v>505000</v>
      </c>
      <c r="AE20" s="1">
        <v>150000</v>
      </c>
      <c r="AF20" s="1">
        <v>355000</v>
      </c>
      <c r="AG20" s="1">
        <v>10000</v>
      </c>
      <c r="AH20" s="1">
        <v>10000</v>
      </c>
      <c r="AI20" s="1">
        <v>0</v>
      </c>
      <c r="AJ20" s="1">
        <v>1234400</v>
      </c>
      <c r="AK20" s="1">
        <v>300000</v>
      </c>
      <c r="AL20" s="1">
        <v>934400</v>
      </c>
      <c r="AM20" s="1">
        <v>2467000</v>
      </c>
      <c r="AN20" s="1">
        <v>1892100</v>
      </c>
      <c r="AO20" s="1">
        <v>2364600</v>
      </c>
      <c r="AP20" s="1">
        <v>729400</v>
      </c>
      <c r="AQ20" s="1">
        <v>0</v>
      </c>
      <c r="AR20" s="1">
        <v>729400</v>
      </c>
      <c r="AS20" s="1">
        <v>505000</v>
      </c>
      <c r="AT20" s="1">
        <v>0</v>
      </c>
      <c r="AU20" s="1">
        <v>505000</v>
      </c>
      <c r="AV20" s="1">
        <v>1234400</v>
      </c>
      <c r="AW20" s="1">
        <v>0</v>
      </c>
      <c r="AX20" s="1">
        <v>1234400</v>
      </c>
    </row>
    <row r="21" spans="1:53" x14ac:dyDescent="0.25">
      <c r="A21">
        <v>8173</v>
      </c>
      <c r="B21" t="s">
        <v>55</v>
      </c>
      <c r="C21" t="s">
        <v>56</v>
      </c>
      <c r="D21">
        <v>1</v>
      </c>
      <c r="E21" t="s">
        <v>57</v>
      </c>
      <c r="F21" t="s">
        <v>58</v>
      </c>
      <c r="G21">
        <v>146600</v>
      </c>
      <c r="H21">
        <v>66600</v>
      </c>
      <c r="J21">
        <v>51800</v>
      </c>
      <c r="K21">
        <v>30.333333333333002</v>
      </c>
      <c r="L21">
        <v>35</v>
      </c>
      <c r="M21">
        <v>22.933333333333</v>
      </c>
      <c r="N21">
        <v>25</v>
      </c>
      <c r="O21">
        <v>53.266666666667</v>
      </c>
      <c r="P21">
        <v>60</v>
      </c>
      <c r="Q21">
        <v>13</v>
      </c>
      <c r="R21">
        <v>2</v>
      </c>
      <c r="U21" s="1">
        <v>80000</v>
      </c>
      <c r="V21" s="1">
        <v>0</v>
      </c>
      <c r="W21" s="1">
        <v>80000</v>
      </c>
      <c r="X21" s="1">
        <v>0</v>
      </c>
      <c r="Y21" s="1">
        <v>0</v>
      </c>
      <c r="Z21" s="1">
        <v>0</v>
      </c>
      <c r="AA21" s="1">
        <v>1000</v>
      </c>
      <c r="AB21" s="1">
        <v>1000</v>
      </c>
      <c r="AC21" s="1">
        <v>0</v>
      </c>
      <c r="AD21" s="1">
        <v>50000</v>
      </c>
      <c r="AE21" s="1">
        <v>50000</v>
      </c>
      <c r="AF21" s="1">
        <v>0</v>
      </c>
      <c r="AG21" s="1">
        <v>15600</v>
      </c>
      <c r="AH21" s="1">
        <v>15600</v>
      </c>
      <c r="AI21" s="1">
        <v>0</v>
      </c>
      <c r="AJ21" s="1">
        <v>146600</v>
      </c>
      <c r="AK21" s="1">
        <v>66600</v>
      </c>
      <c r="AL21" s="1">
        <v>80000</v>
      </c>
      <c r="AM21" s="1">
        <v>0</v>
      </c>
      <c r="AN21" s="1">
        <v>0</v>
      </c>
      <c r="AO21" s="1">
        <v>46600</v>
      </c>
      <c r="AP21" s="1">
        <v>0</v>
      </c>
      <c r="AQ21" s="1">
        <v>0</v>
      </c>
      <c r="AR21" s="1">
        <v>0</v>
      </c>
      <c r="AS21" s="1">
        <v>146600</v>
      </c>
      <c r="AT21" s="1">
        <v>0</v>
      </c>
      <c r="AU21" s="1">
        <v>146600</v>
      </c>
      <c r="AV21" s="1">
        <v>146600</v>
      </c>
      <c r="AW21" s="1">
        <v>0</v>
      </c>
      <c r="AX21" s="1">
        <v>146600</v>
      </c>
    </row>
    <row r="22" spans="1:53" x14ac:dyDescent="0.25">
      <c r="A22">
        <v>8337</v>
      </c>
      <c r="B22" t="s">
        <v>161</v>
      </c>
      <c r="C22" t="s">
        <v>162</v>
      </c>
      <c r="D22">
        <v>2</v>
      </c>
      <c r="E22" t="s">
        <v>163</v>
      </c>
      <c r="F22" t="s">
        <v>164</v>
      </c>
      <c r="G22">
        <v>51000</v>
      </c>
      <c r="H22">
        <v>48000</v>
      </c>
      <c r="J22">
        <v>39800</v>
      </c>
      <c r="K22">
        <v>31.666666666666998</v>
      </c>
      <c r="L22">
        <v>30</v>
      </c>
      <c r="M22">
        <v>18.600000000000001</v>
      </c>
      <c r="N22">
        <v>20</v>
      </c>
      <c r="O22">
        <v>50.266666666667</v>
      </c>
      <c r="P22">
        <v>50</v>
      </c>
      <c r="Q22">
        <v>14</v>
      </c>
      <c r="R22">
        <v>1</v>
      </c>
      <c r="U22" s="1">
        <v>0</v>
      </c>
      <c r="V22" s="1">
        <v>0</v>
      </c>
      <c r="W22" s="1">
        <v>0</v>
      </c>
      <c r="X22" s="1">
        <v>37000</v>
      </c>
      <c r="Y22" s="1">
        <v>37000</v>
      </c>
      <c r="Z22" s="1">
        <v>0</v>
      </c>
      <c r="AA22" s="1">
        <v>1000</v>
      </c>
      <c r="AB22" s="1">
        <v>1000</v>
      </c>
      <c r="AC22" s="1">
        <v>0</v>
      </c>
      <c r="AD22" s="1">
        <v>8000</v>
      </c>
      <c r="AE22" s="1">
        <v>8000</v>
      </c>
      <c r="AF22" s="1">
        <v>0</v>
      </c>
      <c r="AG22" s="1">
        <v>5000</v>
      </c>
      <c r="AH22" s="1">
        <v>2000</v>
      </c>
      <c r="AI22" s="1">
        <v>3000</v>
      </c>
      <c r="AJ22" s="1">
        <v>51000</v>
      </c>
      <c r="AK22" s="1">
        <v>48000</v>
      </c>
      <c r="AL22" s="1">
        <v>3000</v>
      </c>
      <c r="AM22" s="1">
        <v>10000</v>
      </c>
      <c r="AN22" s="1">
        <v>10000</v>
      </c>
      <c r="AO22" s="1">
        <v>5000</v>
      </c>
      <c r="AP22" s="1">
        <v>3000</v>
      </c>
      <c r="AQ22" s="1">
        <v>0</v>
      </c>
      <c r="AR22" s="1">
        <v>3000</v>
      </c>
      <c r="AS22" s="1">
        <v>48000</v>
      </c>
      <c r="AT22" s="1">
        <v>0</v>
      </c>
      <c r="AU22" s="1">
        <v>48000</v>
      </c>
      <c r="AV22" s="1">
        <v>51000</v>
      </c>
      <c r="AW22" s="1">
        <v>0</v>
      </c>
      <c r="AX22" s="1">
        <v>51000</v>
      </c>
    </row>
    <row r="23" spans="1:53" x14ac:dyDescent="0.25">
      <c r="A23">
        <v>8286</v>
      </c>
      <c r="B23" t="s">
        <v>91</v>
      </c>
      <c r="C23" t="s">
        <v>92</v>
      </c>
      <c r="D23">
        <v>1</v>
      </c>
      <c r="E23" t="s">
        <v>93</v>
      </c>
      <c r="F23" t="s">
        <v>94</v>
      </c>
      <c r="G23">
        <v>1853150</v>
      </c>
      <c r="H23">
        <v>300000</v>
      </c>
      <c r="J23">
        <v>36300</v>
      </c>
      <c r="K23">
        <v>30.2</v>
      </c>
      <c r="L23">
        <v>30</v>
      </c>
      <c r="M23">
        <v>15.2</v>
      </c>
      <c r="N23">
        <v>15</v>
      </c>
      <c r="O23">
        <v>45.4</v>
      </c>
      <c r="P23">
        <v>45</v>
      </c>
      <c r="Q23">
        <v>15</v>
      </c>
      <c r="R23">
        <v>0</v>
      </c>
      <c r="U23" s="1">
        <v>1162350</v>
      </c>
      <c r="V23" s="1">
        <v>292000</v>
      </c>
      <c r="W23" s="1">
        <v>870350</v>
      </c>
      <c r="X23" s="1">
        <v>50000</v>
      </c>
      <c r="Y23" s="1">
        <v>0</v>
      </c>
      <c r="Z23" s="1">
        <v>50000</v>
      </c>
      <c r="AA23" s="1">
        <v>73000</v>
      </c>
      <c r="AB23" s="1">
        <v>8000</v>
      </c>
      <c r="AC23" s="1">
        <v>65000</v>
      </c>
      <c r="AD23" s="1">
        <v>562800</v>
      </c>
      <c r="AE23" s="1">
        <v>0</v>
      </c>
      <c r="AF23" s="1">
        <v>562800</v>
      </c>
      <c r="AG23" s="1">
        <v>5000</v>
      </c>
      <c r="AH23" s="1">
        <v>0</v>
      </c>
      <c r="AI23" s="1">
        <v>5000</v>
      </c>
      <c r="AJ23" s="1">
        <v>1853150</v>
      </c>
      <c r="AK23" s="1">
        <v>300000</v>
      </c>
      <c r="AL23" s="1">
        <v>1553150</v>
      </c>
      <c r="AM23" s="1">
        <v>0</v>
      </c>
      <c r="AN23" s="1">
        <v>0</v>
      </c>
      <c r="AO23" s="1">
        <v>0</v>
      </c>
      <c r="AP23" s="1">
        <v>1355000</v>
      </c>
      <c r="AQ23" s="1">
        <v>0</v>
      </c>
      <c r="AR23" s="1">
        <v>1355000</v>
      </c>
      <c r="AS23" s="1">
        <v>500000</v>
      </c>
      <c r="AT23" s="1">
        <v>0</v>
      </c>
      <c r="AU23" s="1">
        <v>500000</v>
      </c>
      <c r="AV23" s="1">
        <v>1855000</v>
      </c>
      <c r="AW23" s="1">
        <v>0</v>
      </c>
      <c r="AX23" s="1">
        <v>1855000</v>
      </c>
    </row>
    <row r="24" spans="1:53" x14ac:dyDescent="0.25">
      <c r="A24">
        <v>8307</v>
      </c>
      <c r="B24" t="s">
        <v>138</v>
      </c>
      <c r="C24" t="s">
        <v>139</v>
      </c>
      <c r="D24">
        <v>2</v>
      </c>
      <c r="E24" t="s">
        <v>140</v>
      </c>
      <c r="F24" t="s">
        <v>141</v>
      </c>
      <c r="G24">
        <v>60090</v>
      </c>
      <c r="H24">
        <v>53840</v>
      </c>
      <c r="J24">
        <v>33900</v>
      </c>
      <c r="K24">
        <v>24.2</v>
      </c>
      <c r="L24">
        <v>25</v>
      </c>
      <c r="M24">
        <v>15</v>
      </c>
      <c r="N24">
        <v>15</v>
      </c>
      <c r="O24">
        <v>39.200000000000003</v>
      </c>
      <c r="P24">
        <v>40</v>
      </c>
      <c r="Q24">
        <v>13</v>
      </c>
      <c r="R24">
        <v>2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8546</v>
      </c>
      <c r="AB24" s="1">
        <v>6546</v>
      </c>
      <c r="AC24" s="1">
        <v>2000</v>
      </c>
      <c r="AD24" s="1">
        <v>26264</v>
      </c>
      <c r="AE24" s="1">
        <v>25264</v>
      </c>
      <c r="AF24" s="1">
        <v>1000</v>
      </c>
      <c r="AG24" s="1">
        <v>25280</v>
      </c>
      <c r="AH24" s="1">
        <v>22030</v>
      </c>
      <c r="AI24" s="1">
        <v>3250</v>
      </c>
      <c r="AJ24" s="1">
        <v>60090</v>
      </c>
      <c r="AK24" s="1">
        <v>53840</v>
      </c>
      <c r="AL24" s="1">
        <v>6250</v>
      </c>
      <c r="AM24" s="1">
        <v>0</v>
      </c>
      <c r="AN24" s="1">
        <v>0</v>
      </c>
      <c r="AO24" s="1">
        <v>0</v>
      </c>
      <c r="AP24" s="1">
        <v>8500</v>
      </c>
      <c r="AQ24" s="1">
        <v>0</v>
      </c>
      <c r="AR24" s="1">
        <v>8500</v>
      </c>
      <c r="AS24" s="1">
        <v>265840</v>
      </c>
      <c r="AT24" s="1">
        <v>0</v>
      </c>
      <c r="AU24" s="1">
        <v>265840</v>
      </c>
      <c r="AV24" s="1">
        <v>274340</v>
      </c>
      <c r="AW24" s="1">
        <v>0</v>
      </c>
      <c r="AX24" s="1">
        <v>274340</v>
      </c>
    </row>
    <row r="25" spans="1:53" x14ac:dyDescent="0.25">
      <c r="A25">
        <v>8265</v>
      </c>
      <c r="B25" t="s">
        <v>79</v>
      </c>
      <c r="C25" t="s">
        <v>80</v>
      </c>
      <c r="D25">
        <v>1</v>
      </c>
      <c r="E25" t="s">
        <v>81</v>
      </c>
      <c r="F25" t="s">
        <v>82</v>
      </c>
      <c r="G25">
        <v>564000</v>
      </c>
      <c r="H25">
        <v>300000</v>
      </c>
      <c r="J25">
        <v>29900</v>
      </c>
      <c r="K25">
        <v>23.466666666666999</v>
      </c>
      <c r="L25">
        <v>25</v>
      </c>
      <c r="M25">
        <v>11.666666666667</v>
      </c>
      <c r="N25">
        <v>10</v>
      </c>
      <c r="O25">
        <v>35.133333333332999</v>
      </c>
      <c r="P25">
        <v>35</v>
      </c>
      <c r="Q25">
        <v>12</v>
      </c>
      <c r="R25">
        <v>3</v>
      </c>
      <c r="U25" s="1">
        <v>312000</v>
      </c>
      <c r="V25" s="1">
        <v>184000</v>
      </c>
      <c r="W25" s="1">
        <v>128000</v>
      </c>
      <c r="X25" s="1">
        <v>0</v>
      </c>
      <c r="Y25" s="1">
        <v>0</v>
      </c>
      <c r="Z25" s="1">
        <v>0</v>
      </c>
      <c r="AA25" s="1">
        <v>120000</v>
      </c>
      <c r="AB25" s="1">
        <v>60000</v>
      </c>
      <c r="AC25" s="1">
        <v>60000</v>
      </c>
      <c r="AD25" s="1">
        <v>132000</v>
      </c>
      <c r="AE25" s="1">
        <v>56000</v>
      </c>
      <c r="AF25" s="1">
        <v>76000</v>
      </c>
      <c r="AG25" s="1">
        <v>0</v>
      </c>
      <c r="AH25" s="1">
        <v>0</v>
      </c>
      <c r="AI25" s="1">
        <v>0</v>
      </c>
      <c r="AJ25" s="1">
        <v>564000</v>
      </c>
      <c r="AK25" s="1">
        <v>300000</v>
      </c>
      <c r="AL25" s="1">
        <v>264000</v>
      </c>
      <c r="AM25" s="1">
        <v>0</v>
      </c>
      <c r="AN25" s="1">
        <v>0</v>
      </c>
      <c r="AO25" s="1">
        <v>52700</v>
      </c>
      <c r="AP25" s="1">
        <v>264000</v>
      </c>
      <c r="AQ25" s="1">
        <v>0</v>
      </c>
      <c r="AR25" s="1">
        <v>264000</v>
      </c>
      <c r="AS25" s="1">
        <v>300000</v>
      </c>
      <c r="AT25" s="1">
        <v>0</v>
      </c>
      <c r="AU25" s="1">
        <v>300000</v>
      </c>
      <c r="AV25" s="1">
        <v>564000</v>
      </c>
      <c r="AW25" s="1">
        <v>0</v>
      </c>
      <c r="AX25" s="1">
        <v>564000</v>
      </c>
    </row>
    <row r="26" spans="1:53" x14ac:dyDescent="0.25">
      <c r="A26">
        <v>8319</v>
      </c>
      <c r="B26" t="s">
        <v>103</v>
      </c>
      <c r="C26" t="s">
        <v>104</v>
      </c>
      <c r="D26">
        <v>1</v>
      </c>
      <c r="E26" t="s">
        <v>105</v>
      </c>
      <c r="F26" t="s">
        <v>106</v>
      </c>
      <c r="G26">
        <v>248500</v>
      </c>
      <c r="H26">
        <v>218500</v>
      </c>
      <c r="J26">
        <v>27900</v>
      </c>
      <c r="K26">
        <v>21.466666666666999</v>
      </c>
      <c r="L26">
        <v>25</v>
      </c>
      <c r="M26">
        <v>11.333333333333</v>
      </c>
      <c r="N26">
        <v>10</v>
      </c>
      <c r="O26">
        <v>32.799999999999997</v>
      </c>
      <c r="P26">
        <v>35</v>
      </c>
      <c r="Q26">
        <v>13</v>
      </c>
      <c r="R26">
        <v>2</v>
      </c>
      <c r="U26" s="1">
        <v>113500</v>
      </c>
      <c r="V26" s="1">
        <v>113500</v>
      </c>
      <c r="W26" s="1">
        <v>0</v>
      </c>
      <c r="X26" s="1">
        <v>0</v>
      </c>
      <c r="Y26" s="1">
        <v>0</v>
      </c>
      <c r="Z26" s="1">
        <v>0</v>
      </c>
      <c r="AA26" s="1">
        <v>20000</v>
      </c>
      <c r="AB26" s="1">
        <v>20000</v>
      </c>
      <c r="AC26" s="1">
        <v>0</v>
      </c>
      <c r="AD26" s="1">
        <v>115000</v>
      </c>
      <c r="AE26" s="1">
        <v>85000</v>
      </c>
      <c r="AF26" s="1">
        <v>30000</v>
      </c>
      <c r="AG26" s="1">
        <v>0</v>
      </c>
      <c r="AH26" s="1">
        <v>0</v>
      </c>
      <c r="AI26" s="1">
        <v>0</v>
      </c>
      <c r="AJ26" s="1">
        <v>248500</v>
      </c>
      <c r="AK26" s="1">
        <v>218500</v>
      </c>
      <c r="AL26" s="1">
        <v>30000</v>
      </c>
      <c r="AM26" s="1">
        <v>0</v>
      </c>
      <c r="AN26" s="1">
        <v>141200</v>
      </c>
      <c r="AO26" s="1">
        <v>111700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</row>
    <row r="27" spans="1:53" x14ac:dyDescent="0.25">
      <c r="A27">
        <v>8196</v>
      </c>
      <c r="B27" t="s">
        <v>63</v>
      </c>
      <c r="C27" t="s">
        <v>64</v>
      </c>
      <c r="D27">
        <v>1</v>
      </c>
      <c r="E27" t="s">
        <v>65</v>
      </c>
      <c r="F27" t="s">
        <v>66</v>
      </c>
      <c r="G27">
        <v>38000</v>
      </c>
      <c r="H27">
        <v>38000</v>
      </c>
      <c r="J27">
        <v>25900</v>
      </c>
      <c r="K27">
        <v>21.666666666666998</v>
      </c>
      <c r="L27">
        <v>20</v>
      </c>
      <c r="M27">
        <v>11.6</v>
      </c>
      <c r="N27">
        <v>10</v>
      </c>
      <c r="O27">
        <v>33.266666666667</v>
      </c>
      <c r="P27">
        <v>30</v>
      </c>
      <c r="Q27">
        <v>13</v>
      </c>
      <c r="R27">
        <v>2</v>
      </c>
      <c r="U27" s="1">
        <v>20000</v>
      </c>
      <c r="V27" s="1">
        <v>20000</v>
      </c>
      <c r="W27" s="1">
        <v>0</v>
      </c>
      <c r="X27" s="1">
        <v>7000</v>
      </c>
      <c r="Y27" s="1">
        <v>7000</v>
      </c>
      <c r="Z27" s="1">
        <v>0</v>
      </c>
      <c r="AA27" s="1">
        <v>3000</v>
      </c>
      <c r="AB27" s="1">
        <v>3000</v>
      </c>
      <c r="AC27" s="1">
        <v>0</v>
      </c>
      <c r="AD27" s="1">
        <v>5000</v>
      </c>
      <c r="AE27" s="1">
        <v>5000</v>
      </c>
      <c r="AF27" s="1">
        <v>0</v>
      </c>
      <c r="AG27" s="1">
        <v>3000</v>
      </c>
      <c r="AH27" s="1">
        <v>3000</v>
      </c>
      <c r="AI27" s="1">
        <v>0</v>
      </c>
      <c r="AJ27" s="1">
        <v>38000</v>
      </c>
      <c r="AK27" s="1">
        <v>38000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38000</v>
      </c>
      <c r="AT27" s="1">
        <v>0</v>
      </c>
      <c r="AU27" s="1">
        <v>38000</v>
      </c>
      <c r="AV27" s="1">
        <v>38000</v>
      </c>
      <c r="AW27" s="1">
        <v>0</v>
      </c>
      <c r="AX27" s="1">
        <v>38000</v>
      </c>
    </row>
    <row r="28" spans="1:53" x14ac:dyDescent="0.25">
      <c r="A28">
        <v>8330</v>
      </c>
      <c r="B28" t="s">
        <v>123</v>
      </c>
      <c r="C28" t="s">
        <v>154</v>
      </c>
      <c r="D28">
        <v>2</v>
      </c>
      <c r="E28" t="s">
        <v>155</v>
      </c>
      <c r="F28" t="s">
        <v>156</v>
      </c>
      <c r="G28">
        <v>180000</v>
      </c>
      <c r="H28">
        <v>53000</v>
      </c>
      <c r="J28">
        <v>25500</v>
      </c>
      <c r="K28">
        <v>19</v>
      </c>
      <c r="L28">
        <v>20</v>
      </c>
      <c r="M28">
        <v>12.266666666667</v>
      </c>
      <c r="N28">
        <v>10</v>
      </c>
      <c r="O28">
        <v>31.266666666667</v>
      </c>
      <c r="P28">
        <v>30</v>
      </c>
      <c r="Q28">
        <v>11</v>
      </c>
      <c r="R28">
        <v>4</v>
      </c>
      <c r="U28" s="1">
        <v>0</v>
      </c>
      <c r="V28" s="1">
        <v>0</v>
      </c>
      <c r="W28" s="1">
        <v>0</v>
      </c>
      <c r="X28" s="1">
        <v>28000</v>
      </c>
      <c r="Y28" s="1">
        <v>5000</v>
      </c>
      <c r="Z28" s="1">
        <v>23000</v>
      </c>
      <c r="AA28" s="1">
        <v>6000</v>
      </c>
      <c r="AB28" s="1">
        <v>3000</v>
      </c>
      <c r="AC28" s="1">
        <v>3000</v>
      </c>
      <c r="AD28" s="1">
        <v>145000</v>
      </c>
      <c r="AE28" s="1">
        <v>45000</v>
      </c>
      <c r="AF28" s="1">
        <v>100000</v>
      </c>
      <c r="AG28" s="1">
        <v>1000</v>
      </c>
      <c r="AH28" s="1">
        <v>0</v>
      </c>
      <c r="AI28" s="1">
        <v>1000</v>
      </c>
      <c r="AJ28" s="1">
        <v>180000</v>
      </c>
      <c r="AK28" s="1">
        <v>53000</v>
      </c>
      <c r="AL28" s="1">
        <v>127000</v>
      </c>
      <c r="AM28" s="1">
        <v>10000</v>
      </c>
      <c r="AN28" s="1">
        <v>20000</v>
      </c>
      <c r="AO28" s="1">
        <v>20000</v>
      </c>
      <c r="AP28" s="1">
        <v>142000</v>
      </c>
      <c r="AQ28" s="1">
        <v>0</v>
      </c>
      <c r="AR28" s="1">
        <v>142000</v>
      </c>
      <c r="AS28" s="1">
        <v>53000</v>
      </c>
      <c r="AT28" s="1">
        <v>0</v>
      </c>
      <c r="AU28" s="1">
        <v>53000</v>
      </c>
      <c r="AV28" s="1">
        <v>195000</v>
      </c>
      <c r="AW28" s="1">
        <v>0</v>
      </c>
      <c r="AX28" s="1">
        <v>195000</v>
      </c>
    </row>
    <row r="29" spans="1:53" x14ac:dyDescent="0.25">
      <c r="A29">
        <v>8172</v>
      </c>
      <c r="B29" t="s">
        <v>51</v>
      </c>
      <c r="C29" t="s">
        <v>52</v>
      </c>
      <c r="D29">
        <v>1</v>
      </c>
      <c r="E29" t="s">
        <v>53</v>
      </c>
      <c r="F29" t="s">
        <v>54</v>
      </c>
      <c r="G29">
        <v>142608</v>
      </c>
      <c r="H29">
        <v>128268</v>
      </c>
      <c r="J29">
        <v>23900</v>
      </c>
      <c r="K29">
        <v>19.8</v>
      </c>
      <c r="L29">
        <v>20</v>
      </c>
      <c r="M29">
        <v>9.5333333333332995</v>
      </c>
      <c r="N29">
        <v>10</v>
      </c>
      <c r="O29">
        <v>29.333333333333002</v>
      </c>
      <c r="P29">
        <v>30</v>
      </c>
      <c r="Q29">
        <v>11</v>
      </c>
      <c r="R29">
        <v>4</v>
      </c>
      <c r="U29" s="1">
        <v>30000</v>
      </c>
      <c r="V29" s="1">
        <v>30000</v>
      </c>
      <c r="W29" s="1">
        <v>0</v>
      </c>
      <c r="X29" s="1">
        <v>81268</v>
      </c>
      <c r="Y29" s="1">
        <v>81268</v>
      </c>
      <c r="Z29" s="1">
        <v>0</v>
      </c>
      <c r="AA29" s="1">
        <v>14340</v>
      </c>
      <c r="AB29" s="1">
        <v>0</v>
      </c>
      <c r="AC29" s="1">
        <v>14340</v>
      </c>
      <c r="AD29" s="1">
        <v>15000</v>
      </c>
      <c r="AE29" s="1">
        <v>15000</v>
      </c>
      <c r="AF29" s="1">
        <v>0</v>
      </c>
      <c r="AG29" s="1">
        <v>2000</v>
      </c>
      <c r="AH29" s="1">
        <v>2000</v>
      </c>
      <c r="AI29" s="1">
        <v>0</v>
      </c>
      <c r="AJ29" s="1">
        <v>142608</v>
      </c>
      <c r="AK29" s="1">
        <v>128268</v>
      </c>
      <c r="AL29" s="1">
        <v>14340</v>
      </c>
      <c r="AM29" s="1">
        <v>1</v>
      </c>
      <c r="AN29" s="1">
        <v>1</v>
      </c>
      <c r="AO29" s="1">
        <v>1</v>
      </c>
      <c r="AP29" s="1">
        <v>0</v>
      </c>
      <c r="AQ29" s="1">
        <v>0</v>
      </c>
      <c r="AR29" s="1">
        <v>0</v>
      </c>
      <c r="AS29" s="1">
        <v>128268</v>
      </c>
      <c r="AT29" s="1">
        <v>0</v>
      </c>
      <c r="AU29" s="1">
        <v>128268</v>
      </c>
      <c r="AV29" s="1">
        <v>128268</v>
      </c>
      <c r="AW29" s="1">
        <v>0</v>
      </c>
      <c r="AX29" s="1">
        <v>128268</v>
      </c>
    </row>
    <row r="30" spans="1:53" x14ac:dyDescent="0.25">
      <c r="A30">
        <v>8333</v>
      </c>
      <c r="B30" t="s">
        <v>157</v>
      </c>
      <c r="C30" t="s">
        <v>158</v>
      </c>
      <c r="D30">
        <v>2</v>
      </c>
      <c r="E30" t="s">
        <v>159</v>
      </c>
      <c r="F30" t="s">
        <v>160</v>
      </c>
      <c r="G30">
        <v>133000</v>
      </c>
      <c r="H30">
        <v>113000</v>
      </c>
      <c r="J30">
        <v>19900</v>
      </c>
      <c r="K30">
        <v>14.533333333332999</v>
      </c>
      <c r="L30">
        <v>10</v>
      </c>
      <c r="M30">
        <v>9.6666666666666998</v>
      </c>
      <c r="N30">
        <v>10</v>
      </c>
      <c r="O30">
        <v>24.2</v>
      </c>
      <c r="P30">
        <v>20</v>
      </c>
      <c r="Q30">
        <v>10</v>
      </c>
      <c r="R30">
        <v>5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15000</v>
      </c>
      <c r="AB30" s="1">
        <v>0</v>
      </c>
      <c r="AC30" s="1">
        <v>15000</v>
      </c>
      <c r="AD30" s="1">
        <v>118000</v>
      </c>
      <c r="AE30" s="1">
        <v>113000</v>
      </c>
      <c r="AF30" s="1">
        <v>5000</v>
      </c>
      <c r="AG30" s="1">
        <v>0</v>
      </c>
      <c r="AH30" s="1">
        <v>0</v>
      </c>
      <c r="AI30" s="1">
        <v>0</v>
      </c>
      <c r="AJ30" s="1">
        <v>133000</v>
      </c>
      <c r="AK30" s="1">
        <v>113000</v>
      </c>
      <c r="AL30" s="1">
        <v>20000</v>
      </c>
      <c r="AM30" s="1">
        <v>0</v>
      </c>
      <c r="AN30" s="1">
        <v>0</v>
      </c>
      <c r="AO30" s="1">
        <v>22000</v>
      </c>
      <c r="AP30" s="1">
        <v>0</v>
      </c>
      <c r="AQ30" s="1">
        <v>0</v>
      </c>
      <c r="AR30" s="1">
        <v>0</v>
      </c>
      <c r="AS30" s="1">
        <v>133000</v>
      </c>
      <c r="AT30" s="1">
        <v>0</v>
      </c>
      <c r="AU30" s="1">
        <v>133000</v>
      </c>
      <c r="AV30" s="1">
        <v>133000</v>
      </c>
      <c r="AW30" s="1">
        <v>0</v>
      </c>
      <c r="AX30" s="1">
        <v>133000</v>
      </c>
    </row>
    <row r="31" spans="1:53" x14ac:dyDescent="0.25">
      <c r="X31" t="s">
        <v>24</v>
      </c>
      <c r="Y31" t="s">
        <v>25</v>
      </c>
      <c r="Z31" t="s">
        <v>26</v>
      </c>
      <c r="AA31" t="s">
        <v>27</v>
      </c>
      <c r="AB31" t="s">
        <v>28</v>
      </c>
      <c r="AC31" t="s">
        <v>29</v>
      </c>
      <c r="AD31" t="s">
        <v>30</v>
      </c>
      <c r="AE31" t="s">
        <v>31</v>
      </c>
      <c r="AF31" t="s">
        <v>32</v>
      </c>
      <c r="AG31" t="s">
        <v>33</v>
      </c>
      <c r="AH31" t="s">
        <v>34</v>
      </c>
      <c r="AI31" t="s">
        <v>35</v>
      </c>
      <c r="AJ31" t="s">
        <v>36</v>
      </c>
      <c r="AK31" t="s">
        <v>37</v>
      </c>
      <c r="AL31" t="s">
        <v>38</v>
      </c>
      <c r="AM31" t="s">
        <v>39</v>
      </c>
      <c r="AN31" t="s">
        <v>40</v>
      </c>
      <c r="AO31" t="s">
        <v>41</v>
      </c>
      <c r="AP31" t="s">
        <v>24</v>
      </c>
      <c r="AQ31" t="s">
        <v>25</v>
      </c>
      <c r="AR31" t="s">
        <v>26</v>
      </c>
      <c r="AS31" t="s">
        <v>42</v>
      </c>
      <c r="AT31" t="s">
        <v>43</v>
      </c>
      <c r="AU31" t="s">
        <v>44</v>
      </c>
      <c r="AV31" t="s">
        <v>45</v>
      </c>
      <c r="AW31" t="s">
        <v>46</v>
      </c>
      <c r="AX31" t="s">
        <v>47</v>
      </c>
      <c r="AY31" t="s">
        <v>48</v>
      </c>
      <c r="AZ31" t="s">
        <v>49</v>
      </c>
      <c r="BA31" t="s">
        <v>50</v>
      </c>
    </row>
  </sheetData>
  <sortState ref="A1:BA31">
    <sortCondition descending="1" ref="P1:P31"/>
    <sortCondition descending="1" ref="O1:O31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0" workbookViewId="0">
      <selection activeCell="J16" sqref="J16"/>
    </sheetView>
  </sheetViews>
  <sheetFormatPr defaultColWidth="22.42578125" defaultRowHeight="15" x14ac:dyDescent="0.25"/>
  <cols>
    <col min="1" max="1" width="9.28515625" style="4" customWidth="1"/>
    <col min="2" max="2" width="29.28515625" style="4" customWidth="1"/>
    <col min="3" max="3" width="34" style="4" customWidth="1"/>
    <col min="4" max="4" width="13.140625" style="4" customWidth="1"/>
    <col min="5" max="5" width="12.140625" style="4" bestFit="1" customWidth="1"/>
    <col min="6" max="6" width="12.140625" style="7" bestFit="1" customWidth="1"/>
    <col min="7" max="7" width="12.5703125" style="7" customWidth="1"/>
    <col min="8" max="16384" width="22.42578125" style="4"/>
  </cols>
  <sheetData>
    <row r="1" spans="1:7" ht="30" x14ac:dyDescent="0.25">
      <c r="A1" s="4" t="s">
        <v>165</v>
      </c>
      <c r="B1" s="4" t="s">
        <v>166</v>
      </c>
      <c r="C1" s="4" t="s">
        <v>4</v>
      </c>
      <c r="D1" s="4" t="s">
        <v>6</v>
      </c>
      <c r="E1" s="4" t="s">
        <v>7</v>
      </c>
      <c r="F1" s="5" t="s">
        <v>14</v>
      </c>
      <c r="G1" s="6" t="s">
        <v>15</v>
      </c>
    </row>
    <row r="2" spans="1:7" ht="30" x14ac:dyDescent="0.25">
      <c r="A2" s="4" t="s">
        <v>52</v>
      </c>
      <c r="B2" s="4" t="s">
        <v>51</v>
      </c>
      <c r="C2" s="4" t="s">
        <v>53</v>
      </c>
      <c r="D2" s="31">
        <v>142608</v>
      </c>
      <c r="E2" s="31">
        <v>128268</v>
      </c>
      <c r="F2" s="30">
        <v>29.333333333333002</v>
      </c>
      <c r="G2" s="7">
        <v>30</v>
      </c>
    </row>
    <row r="3" spans="1:7" ht="30" x14ac:dyDescent="0.25">
      <c r="A3" s="4" t="s">
        <v>56</v>
      </c>
      <c r="B3" s="4" t="s">
        <v>55</v>
      </c>
      <c r="C3" s="4" t="s">
        <v>57</v>
      </c>
      <c r="D3" s="31">
        <v>146600</v>
      </c>
      <c r="E3" s="31">
        <v>66600</v>
      </c>
      <c r="F3" s="30">
        <v>53.266666666667</v>
      </c>
      <c r="G3" s="7">
        <v>60</v>
      </c>
    </row>
    <row r="4" spans="1:7" ht="30" x14ac:dyDescent="0.25">
      <c r="A4" s="4" t="s">
        <v>60</v>
      </c>
      <c r="B4" s="4" t="s">
        <v>59</v>
      </c>
      <c r="C4" s="4" t="s">
        <v>61</v>
      </c>
      <c r="D4" s="31">
        <v>275700</v>
      </c>
      <c r="E4" s="31">
        <v>205700</v>
      </c>
      <c r="F4" s="30">
        <v>75</v>
      </c>
      <c r="G4" s="7">
        <v>80</v>
      </c>
    </row>
    <row r="5" spans="1:7" ht="45" x14ac:dyDescent="0.25">
      <c r="A5" s="4" t="s">
        <v>64</v>
      </c>
      <c r="B5" s="4" t="s">
        <v>63</v>
      </c>
      <c r="C5" s="4" t="s">
        <v>65</v>
      </c>
      <c r="D5" s="31">
        <v>38000</v>
      </c>
      <c r="E5" s="31">
        <v>38000</v>
      </c>
      <c r="F5" s="30">
        <v>33.266666666667</v>
      </c>
      <c r="G5" s="7">
        <v>30</v>
      </c>
    </row>
    <row r="6" spans="1:7" ht="30" x14ac:dyDescent="0.25">
      <c r="A6" s="4" t="s">
        <v>68</v>
      </c>
      <c r="B6" s="4" t="s">
        <v>67</v>
      </c>
      <c r="C6" s="4" t="s">
        <v>69</v>
      </c>
      <c r="D6" s="31">
        <v>340000</v>
      </c>
      <c r="E6" s="31">
        <v>300000</v>
      </c>
      <c r="F6" s="30">
        <v>65.666666666666998</v>
      </c>
      <c r="G6" s="7">
        <v>70</v>
      </c>
    </row>
    <row r="7" spans="1:7" ht="30" x14ac:dyDescent="0.25">
      <c r="A7" s="4" t="s">
        <v>72</v>
      </c>
      <c r="B7" s="4" t="s">
        <v>71</v>
      </c>
      <c r="C7" s="4" t="s">
        <v>73</v>
      </c>
      <c r="D7" s="31">
        <v>1234400</v>
      </c>
      <c r="E7" s="31">
        <v>300000</v>
      </c>
      <c r="F7" s="30">
        <v>61.333333333333002</v>
      </c>
      <c r="G7" s="7">
        <v>65</v>
      </c>
    </row>
    <row r="8" spans="1:7" ht="30" x14ac:dyDescent="0.25">
      <c r="A8" s="4" t="s">
        <v>76</v>
      </c>
      <c r="B8" s="4" t="s">
        <v>75</v>
      </c>
      <c r="C8" s="4" t="s">
        <v>77</v>
      </c>
      <c r="D8" s="31">
        <v>22500</v>
      </c>
      <c r="E8" s="31">
        <v>20000</v>
      </c>
      <c r="F8" s="30">
        <v>77.733333333332993</v>
      </c>
      <c r="G8" s="7">
        <v>81</v>
      </c>
    </row>
    <row r="9" spans="1:7" ht="30" x14ac:dyDescent="0.25">
      <c r="A9" s="4" t="s">
        <v>80</v>
      </c>
      <c r="B9" s="4" t="s">
        <v>79</v>
      </c>
      <c r="C9" s="4" t="s">
        <v>81</v>
      </c>
      <c r="D9" s="31">
        <v>564000</v>
      </c>
      <c r="E9" s="31">
        <v>300000</v>
      </c>
      <c r="F9" s="30">
        <v>35.133333333332999</v>
      </c>
      <c r="G9" s="7">
        <v>35</v>
      </c>
    </row>
    <row r="10" spans="1:7" ht="30" x14ac:dyDescent="0.25">
      <c r="A10" s="4" t="s">
        <v>84</v>
      </c>
      <c r="B10" s="4" t="s">
        <v>83</v>
      </c>
      <c r="C10" s="4" t="s">
        <v>85</v>
      </c>
      <c r="D10" s="31">
        <v>283000</v>
      </c>
      <c r="E10" s="31">
        <v>254000</v>
      </c>
      <c r="F10" s="30">
        <v>68.2</v>
      </c>
      <c r="G10" s="7">
        <v>65</v>
      </c>
    </row>
    <row r="11" spans="1:7" ht="30" x14ac:dyDescent="0.25">
      <c r="A11" s="4" t="s">
        <v>88</v>
      </c>
      <c r="B11" s="4" t="s">
        <v>87</v>
      </c>
      <c r="C11" s="4" t="s">
        <v>89</v>
      </c>
      <c r="D11" s="31">
        <v>142000</v>
      </c>
      <c r="E11" s="31">
        <v>127800</v>
      </c>
      <c r="F11" s="30">
        <v>77.533333333333005</v>
      </c>
      <c r="G11" s="7">
        <v>80</v>
      </c>
    </row>
    <row r="12" spans="1:7" ht="30" x14ac:dyDescent="0.25">
      <c r="A12" s="4" t="s">
        <v>92</v>
      </c>
      <c r="B12" s="4" t="s">
        <v>91</v>
      </c>
      <c r="C12" s="4" t="s">
        <v>93</v>
      </c>
      <c r="D12" s="31">
        <v>1853150</v>
      </c>
      <c r="E12" s="31">
        <v>300000</v>
      </c>
      <c r="F12" s="30">
        <v>45.4</v>
      </c>
      <c r="G12" s="7">
        <v>45</v>
      </c>
    </row>
    <row r="13" spans="1:7" ht="30" x14ac:dyDescent="0.25">
      <c r="A13" s="4" t="s">
        <v>96</v>
      </c>
      <c r="B13" s="4" t="s">
        <v>95</v>
      </c>
      <c r="C13" s="4" t="s">
        <v>97</v>
      </c>
      <c r="D13" s="31">
        <v>876568</v>
      </c>
      <c r="E13" s="31">
        <v>300000</v>
      </c>
      <c r="F13" s="30">
        <v>74.8</v>
      </c>
      <c r="G13" s="7">
        <v>80</v>
      </c>
    </row>
    <row r="14" spans="1:7" ht="45" x14ac:dyDescent="0.25">
      <c r="A14" s="4" t="s">
        <v>100</v>
      </c>
      <c r="B14" s="4" t="s">
        <v>99</v>
      </c>
      <c r="C14" s="4" t="s">
        <v>101</v>
      </c>
      <c r="D14" s="31">
        <v>200000</v>
      </c>
      <c r="E14" s="31">
        <v>143000</v>
      </c>
      <c r="F14" s="30">
        <v>72.2</v>
      </c>
      <c r="G14" s="7">
        <v>73</v>
      </c>
    </row>
    <row r="15" spans="1:7" ht="30" x14ac:dyDescent="0.25">
      <c r="A15" s="4" t="s">
        <v>104</v>
      </c>
      <c r="B15" s="4" t="s">
        <v>103</v>
      </c>
      <c r="C15" s="4" t="s">
        <v>105</v>
      </c>
      <c r="D15" s="31">
        <v>248500</v>
      </c>
      <c r="E15" s="31">
        <v>218500</v>
      </c>
      <c r="F15" s="30">
        <v>32.799999999999997</v>
      </c>
      <c r="G15" s="7">
        <v>35</v>
      </c>
    </row>
    <row r="16" spans="1:7" ht="30" x14ac:dyDescent="0.25">
      <c r="A16" s="4" t="s">
        <v>108</v>
      </c>
      <c r="B16" s="4" t="s">
        <v>107</v>
      </c>
      <c r="C16" s="4" t="s">
        <v>109</v>
      </c>
      <c r="D16" s="31">
        <v>270000</v>
      </c>
      <c r="E16" s="31">
        <v>160000</v>
      </c>
      <c r="F16" s="30">
        <v>78.466666666666995</v>
      </c>
      <c r="G16" s="7">
        <v>85</v>
      </c>
    </row>
    <row r="17" spans="1:7" ht="30" x14ac:dyDescent="0.25">
      <c r="A17" s="4" t="s">
        <v>112</v>
      </c>
      <c r="B17" s="4" t="s">
        <v>111</v>
      </c>
      <c r="C17" s="4" t="s">
        <v>113</v>
      </c>
      <c r="D17" s="31">
        <v>77000</v>
      </c>
      <c r="E17" s="31">
        <v>69300</v>
      </c>
      <c r="F17" s="30">
        <v>73.466666666666995</v>
      </c>
      <c r="G17" s="7">
        <v>80</v>
      </c>
    </row>
    <row r="18" spans="1:7" ht="30" x14ac:dyDescent="0.25">
      <c r="A18" s="4" t="s">
        <v>116</v>
      </c>
      <c r="B18" s="4" t="s">
        <v>115</v>
      </c>
      <c r="C18" s="4" t="s">
        <v>117</v>
      </c>
      <c r="D18" s="31">
        <v>38000</v>
      </c>
      <c r="E18" s="31">
        <v>31000</v>
      </c>
      <c r="F18" s="30">
        <v>68.866666666667001</v>
      </c>
      <c r="G18" s="7">
        <v>83</v>
      </c>
    </row>
    <row r="19" spans="1:7" ht="30" x14ac:dyDescent="0.25">
      <c r="A19" s="4" t="s">
        <v>120</v>
      </c>
      <c r="B19" s="4" t="s">
        <v>119</v>
      </c>
      <c r="C19" s="4" t="s">
        <v>121</v>
      </c>
      <c r="D19" s="31">
        <v>133000</v>
      </c>
      <c r="E19" s="31">
        <v>90000</v>
      </c>
      <c r="F19" s="30">
        <v>75.933333333332996</v>
      </c>
      <c r="G19" s="7">
        <v>80</v>
      </c>
    </row>
    <row r="20" spans="1:7" ht="58.5" customHeight="1" x14ac:dyDescent="0.25">
      <c r="A20" s="4" t="s">
        <v>124</v>
      </c>
      <c r="B20" s="4" t="s">
        <v>123</v>
      </c>
      <c r="C20" s="4" t="s">
        <v>125</v>
      </c>
      <c r="D20" s="31">
        <v>65000</v>
      </c>
      <c r="E20" s="31">
        <v>50000</v>
      </c>
      <c r="F20" s="30">
        <v>66</v>
      </c>
      <c r="G20" s="7">
        <v>70</v>
      </c>
    </row>
    <row r="21" spans="1:7" ht="30" x14ac:dyDescent="0.25">
      <c r="A21" s="4" t="s">
        <v>127</v>
      </c>
      <c r="B21" s="4" t="s">
        <v>87</v>
      </c>
      <c r="C21" s="4" t="s">
        <v>128</v>
      </c>
      <c r="D21" s="31">
        <v>94700</v>
      </c>
      <c r="E21" s="31">
        <v>85230</v>
      </c>
      <c r="F21" s="30">
        <v>73.466666666666995</v>
      </c>
      <c r="G21" s="7">
        <v>80</v>
      </c>
    </row>
    <row r="22" spans="1:7" ht="30" x14ac:dyDescent="0.25">
      <c r="A22" s="4" t="s">
        <v>131</v>
      </c>
      <c r="B22" s="4" t="s">
        <v>130</v>
      </c>
      <c r="C22" s="4" t="s">
        <v>132</v>
      </c>
      <c r="D22" s="31">
        <v>1829198</v>
      </c>
      <c r="E22" s="31">
        <v>105000</v>
      </c>
      <c r="F22" s="30">
        <v>78.466666666666995</v>
      </c>
      <c r="G22" s="7">
        <v>80</v>
      </c>
    </row>
    <row r="23" spans="1:7" ht="30" x14ac:dyDescent="0.25">
      <c r="A23" s="4" t="s">
        <v>135</v>
      </c>
      <c r="B23" s="4" t="s">
        <v>134</v>
      </c>
      <c r="C23" s="4" t="s">
        <v>136</v>
      </c>
      <c r="D23" s="31">
        <v>56700</v>
      </c>
      <c r="E23" s="31">
        <v>51030</v>
      </c>
      <c r="F23" s="30">
        <v>76.933333333332996</v>
      </c>
      <c r="G23" s="7">
        <v>80</v>
      </c>
    </row>
    <row r="24" spans="1:7" ht="30" x14ac:dyDescent="0.25">
      <c r="A24" s="4" t="s">
        <v>139</v>
      </c>
      <c r="B24" s="4" t="s">
        <v>138</v>
      </c>
      <c r="C24" s="4" t="s">
        <v>140</v>
      </c>
      <c r="D24" s="31">
        <v>60090</v>
      </c>
      <c r="E24" s="31">
        <v>53840</v>
      </c>
      <c r="F24" s="30">
        <v>39.200000000000003</v>
      </c>
      <c r="G24" s="7">
        <v>40</v>
      </c>
    </row>
    <row r="25" spans="1:7" ht="30" x14ac:dyDescent="0.25">
      <c r="A25" s="4" t="s">
        <v>143</v>
      </c>
      <c r="B25" s="4" t="s">
        <v>142</v>
      </c>
      <c r="C25" s="4" t="s">
        <v>144</v>
      </c>
      <c r="D25" s="31">
        <v>128000</v>
      </c>
      <c r="E25" s="31">
        <v>115200</v>
      </c>
      <c r="F25" s="30">
        <v>71.866666666667001</v>
      </c>
      <c r="G25" s="7">
        <v>77</v>
      </c>
    </row>
    <row r="26" spans="1:7" ht="30" x14ac:dyDescent="0.25">
      <c r="A26" s="4" t="s">
        <v>147</v>
      </c>
      <c r="B26" s="4" t="s">
        <v>146</v>
      </c>
      <c r="C26" s="4" t="s">
        <v>148</v>
      </c>
      <c r="D26" s="31">
        <v>80000</v>
      </c>
      <c r="E26" s="31">
        <v>60000</v>
      </c>
      <c r="F26" s="30">
        <v>81</v>
      </c>
      <c r="G26" s="7">
        <v>85</v>
      </c>
    </row>
    <row r="27" spans="1:7" ht="30" x14ac:dyDescent="0.25">
      <c r="A27" s="4" t="s">
        <v>151</v>
      </c>
      <c r="B27" s="4" t="s">
        <v>150</v>
      </c>
      <c r="C27" s="4" t="s">
        <v>152</v>
      </c>
      <c r="D27" s="31">
        <v>30000</v>
      </c>
      <c r="E27" s="31">
        <v>25000</v>
      </c>
      <c r="F27" s="30">
        <v>80.333333333333002</v>
      </c>
      <c r="G27" s="7">
        <v>90</v>
      </c>
    </row>
    <row r="28" spans="1:7" ht="30" x14ac:dyDescent="0.25">
      <c r="A28" s="4" t="s">
        <v>154</v>
      </c>
      <c r="B28" s="4" t="s">
        <v>123</v>
      </c>
      <c r="C28" s="4" t="s">
        <v>155</v>
      </c>
      <c r="D28" s="31">
        <v>180000</v>
      </c>
      <c r="E28" s="31">
        <v>53000</v>
      </c>
      <c r="F28" s="30">
        <v>31.266666666667</v>
      </c>
      <c r="G28" s="7">
        <v>30</v>
      </c>
    </row>
    <row r="29" spans="1:7" ht="30" x14ac:dyDescent="0.25">
      <c r="A29" s="4" t="s">
        <v>158</v>
      </c>
      <c r="B29" s="4" t="s">
        <v>157</v>
      </c>
      <c r="C29" s="4" t="s">
        <v>159</v>
      </c>
      <c r="D29" s="31">
        <v>133000</v>
      </c>
      <c r="E29" s="31">
        <v>113000</v>
      </c>
      <c r="F29" s="30">
        <v>24.2</v>
      </c>
      <c r="G29" s="7">
        <v>20</v>
      </c>
    </row>
    <row r="30" spans="1:7" ht="30" x14ac:dyDescent="0.25">
      <c r="A30" s="4" t="s">
        <v>162</v>
      </c>
      <c r="B30" s="4" t="s">
        <v>161</v>
      </c>
      <c r="C30" s="4" t="s">
        <v>163</v>
      </c>
      <c r="D30" s="31">
        <v>51000</v>
      </c>
      <c r="E30" s="31">
        <v>48000</v>
      </c>
      <c r="F30" s="30">
        <v>50.266666666667</v>
      </c>
      <c r="G30" s="7">
        <v>50</v>
      </c>
    </row>
  </sheetData>
  <pageMargins left="0.70866141732283472" right="0.70866141732283472" top="0.78740157480314965" bottom="0.78740157480314965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List2</vt:lpstr>
      <vt:lpstr>GrantyZadost_20251111-115820(29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Šmídlová Petra</dc:creator>
  <cp:lastModifiedBy>Šmídlová Petra</cp:lastModifiedBy>
  <cp:lastPrinted>2025-12-01T10:12:27Z</cp:lastPrinted>
  <dcterms:created xsi:type="dcterms:W3CDTF">2025-11-11T11:03:42Z</dcterms:created>
  <dcterms:modified xsi:type="dcterms:W3CDTF">2026-01-06T13:34:20Z</dcterms:modified>
</cp:coreProperties>
</file>