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450" windowHeight="7905"/>
  </bookViews>
  <sheets>
    <sheet name="GrantyZadost_20180504-084327(72" sheetId="1" r:id="rId1"/>
  </sheets>
  <definedNames>
    <definedName name="_xlnm.Print_Titles" localSheetId="0">'GrantyZadost_20180504-084327(72'!$3:$3</definedName>
    <definedName name="_xlnm.Print_Area" localSheetId="0">'GrantyZadost_20180504-084327(72'!$A$1:$K$13</definedName>
  </definedNames>
  <calcPr calcId="145621"/>
</workbook>
</file>

<file path=xl/calcChain.xml><?xml version="1.0" encoding="utf-8"?>
<calcChain xmlns="http://schemas.openxmlformats.org/spreadsheetml/2006/main">
  <c r="I9" i="1" l="1"/>
  <c r="H10" i="1"/>
  <c r="I10" i="1"/>
  <c r="H4" i="1"/>
  <c r="H5" i="1"/>
  <c r="I5" i="1" s="1"/>
  <c r="H6" i="1"/>
  <c r="H7" i="1"/>
  <c r="I7" i="1"/>
  <c r="H8" i="1"/>
  <c r="I8" i="1"/>
  <c r="H11" i="1"/>
  <c r="I11" i="1"/>
  <c r="E12" i="1"/>
  <c r="D12" i="1"/>
  <c r="J4" i="1" l="1"/>
  <c r="J5" i="1" s="1"/>
  <c r="J6" i="1" s="1"/>
  <c r="J7" i="1" s="1"/>
  <c r="J8" i="1" s="1"/>
  <c r="J9" i="1" l="1"/>
  <c r="J10" i="1" s="1"/>
  <c r="J11" i="1"/>
</calcChain>
</file>

<file path=xl/sharedStrings.xml><?xml version="1.0" encoding="utf-8"?>
<sst xmlns="http://schemas.openxmlformats.org/spreadsheetml/2006/main" count="39" uniqueCount="39">
  <si>
    <t>Název projektu</t>
  </si>
  <si>
    <t>Celkové náklady</t>
  </si>
  <si>
    <t>Požadovaná výše dotace</t>
  </si>
  <si>
    <t>Číslo žádosti</t>
  </si>
  <si>
    <t>Žadatel</t>
  </si>
  <si>
    <t>Odborná komise (medián)</t>
  </si>
  <si>
    <t>Vypočítaná částka</t>
  </si>
  <si>
    <t>Čerpání</t>
  </si>
  <si>
    <t>Odborná komise
průměr</t>
  </si>
  <si>
    <t>Poznámka</t>
  </si>
  <si>
    <t>Nesedím, sousedím z.s.</t>
  </si>
  <si>
    <t>Tělovýchovná jednota Dukla Praha, z.s.</t>
  </si>
  <si>
    <t>Tělocvičná jednota Sokol Praha - Hanspaulka</t>
  </si>
  <si>
    <t>Pavel KRCHOV</t>
  </si>
  <si>
    <t>Milan Podobský</t>
  </si>
  <si>
    <t>DUKLA - INFORMAČNÍ ZPRAVODAJ</t>
  </si>
  <si>
    <t>Časopis Hanspaulka – časopis všech obyvatel Hanspaulky a Baby</t>
  </si>
  <si>
    <t>Břevnovan</t>
  </si>
  <si>
    <t>Fefíčoviny</t>
  </si>
  <si>
    <t>2025/012/0/001</t>
  </si>
  <si>
    <t>2025/012/0/002</t>
  </si>
  <si>
    <t>Základní škola a Mateřská škola Věry Čáslavské, Praha 7</t>
  </si>
  <si>
    <t>Občastník - Mezi Kruhy</t>
  </si>
  <si>
    <t>2025/012/0/003</t>
  </si>
  <si>
    <t>Břevnovský express - dětské komunitní noviny</t>
  </si>
  <si>
    <t>2025/012/0/004</t>
  </si>
  <si>
    <t>2025/012/0/005</t>
  </si>
  <si>
    <t>2025/012/0/006</t>
  </si>
  <si>
    <t>Spolu na Petřinách, z.s.</t>
  </si>
  <si>
    <t>Spolu na Petřinách - měsíčník (tištěný newsletter)</t>
  </si>
  <si>
    <t>2025/012/0/007</t>
  </si>
  <si>
    <t xml:space="preserve">Vyšší odborná škola pedagogická a sociální, Střední odborná škola pedagogická a Gymnázium, Praha 6, </t>
  </si>
  <si>
    <t>Studentský časopis Větrák</t>
  </si>
  <si>
    <t>2025/012/0/008</t>
  </si>
  <si>
    <t>suma všech žádostí:  8</t>
  </si>
  <si>
    <t>zbytková dotace 12900 Kč</t>
  </si>
  <si>
    <t>Rozdělení dotací - Podpora sublokálních periodik na území MČ Praha 6 - 2026</t>
  </si>
  <si>
    <t>Celková částka 200 000 Kč byla rozdělena mezi 6 úspěšných žadatelů</t>
  </si>
  <si>
    <t>Částka navržená komisí, odsouhlasená RMČ a ZMČ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</si>
</sst>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8" applyNumberFormat="0" applyFill="0" applyAlignment="0" applyProtection="0"/>
    <xf numFmtId="0" fontId="4" fillId="20" borderId="0" applyNumberFormat="0" applyBorder="0" applyAlignment="0" applyProtection="0"/>
    <xf numFmtId="0" fontId="5" fillId="21" borderId="29" applyNumberFormat="0" applyAlignment="0" applyProtection="0"/>
    <xf numFmtId="0" fontId="6" fillId="0" borderId="30" applyNumberFormat="0" applyFill="0" applyAlignment="0" applyProtection="0"/>
    <xf numFmtId="0" fontId="7" fillId="0" borderId="31" applyNumberFormat="0" applyFill="0" applyAlignment="0" applyProtection="0"/>
    <xf numFmtId="0" fontId="8" fillId="0" borderId="32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33" applyNumberFormat="0" applyFont="0" applyAlignment="0" applyProtection="0"/>
    <xf numFmtId="0" fontId="11" fillId="0" borderId="34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35" applyNumberFormat="0" applyAlignment="0" applyProtection="0"/>
    <xf numFmtId="0" fontId="15" fillId="26" borderId="35" applyNumberFormat="0" applyAlignment="0" applyProtection="0"/>
    <xf numFmtId="0" fontId="16" fillId="26" borderId="36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0" borderId="0" xfId="0" applyFont="1"/>
    <xf numFmtId="0" fontId="0" fillId="0" borderId="0" xfId="0" applyAlignment="1">
      <alignment horizontal="center" vertical="center"/>
    </xf>
    <xf numFmtId="0" fontId="19" fillId="33" borderId="1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 vertical="center" wrapText="1"/>
    </xf>
    <xf numFmtId="0" fontId="19" fillId="3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4" xfId="0" applyNumberFormat="1" applyBorder="1"/>
    <xf numFmtId="0" fontId="0" fillId="0" borderId="6" xfId="0" applyBorder="1" applyAlignment="1">
      <alignment wrapText="1"/>
    </xf>
    <xf numFmtId="165" fontId="0" fillId="0" borderId="6" xfId="0" applyNumberFormat="1" applyBorder="1"/>
    <xf numFmtId="0" fontId="18" fillId="0" borderId="10" xfId="0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22" fillId="0" borderId="13" xfId="0" applyFont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3" fontId="22" fillId="35" borderId="14" xfId="0" applyNumberFormat="1" applyFont="1" applyFill="1" applyBorder="1" applyAlignment="1">
      <alignment horizontal="center" vertical="center" wrapText="1"/>
    </xf>
    <xf numFmtId="0" fontId="0" fillId="35" borderId="14" xfId="0" applyFill="1" applyBorder="1"/>
    <xf numFmtId="164" fontId="22" fillId="35" borderId="14" xfId="0" applyNumberFormat="1" applyFont="1" applyFill="1" applyBorder="1"/>
    <xf numFmtId="0" fontId="0" fillId="35" borderId="15" xfId="0" applyFill="1" applyBorder="1" applyAlignment="1">
      <alignment horizontal="left" vertical="center"/>
    </xf>
    <xf numFmtId="0" fontId="19" fillId="33" borderId="16" xfId="0" applyFont="1" applyFill="1" applyBorder="1" applyAlignment="1">
      <alignment horizontal="center" vertical="center" wrapText="1"/>
    </xf>
    <xf numFmtId="164" fontId="18" fillId="0" borderId="18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 wrapText="1"/>
    </xf>
    <xf numFmtId="0" fontId="18" fillId="0" borderId="22" xfId="0" applyNumberFormat="1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 wrapText="1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36" borderId="8" xfId="0" applyFill="1" applyBorder="1"/>
    <xf numFmtId="165" fontId="0" fillId="36" borderId="8" xfId="0" applyNumberFormat="1" applyFill="1" applyBorder="1"/>
    <xf numFmtId="164" fontId="18" fillId="36" borderId="17" xfId="0" applyNumberFormat="1" applyFont="1" applyFill="1" applyBorder="1" applyAlignment="1">
      <alignment horizontal="center" vertical="center"/>
    </xf>
    <xf numFmtId="164" fontId="18" fillId="36" borderId="21" xfId="0" applyNumberFormat="1" applyFont="1" applyFill="1" applyBorder="1" applyAlignment="1">
      <alignment horizontal="center" vertical="center"/>
    </xf>
    <xf numFmtId="0" fontId="18" fillId="36" borderId="21" xfId="0" applyNumberFormat="1" applyFont="1" applyFill="1" applyBorder="1" applyAlignment="1">
      <alignment horizontal="center" vertical="center"/>
    </xf>
    <xf numFmtId="0" fontId="0" fillId="36" borderId="8" xfId="0" applyFill="1" applyBorder="1" applyAlignment="1">
      <alignment wrapText="1"/>
    </xf>
    <xf numFmtId="0" fontId="0" fillId="36" borderId="6" xfId="0" applyFill="1" applyBorder="1"/>
    <xf numFmtId="0" fontId="0" fillId="36" borderId="6" xfId="0" applyFill="1" applyBorder="1" applyAlignment="1">
      <alignment wrapText="1"/>
    </xf>
    <xf numFmtId="165" fontId="0" fillId="36" borderId="6" xfId="0" applyNumberFormat="1" applyFill="1" applyBorder="1"/>
    <xf numFmtId="164" fontId="18" fillId="36" borderId="18" xfId="0" applyNumberFormat="1" applyFont="1" applyFill="1" applyBorder="1" applyAlignment="1">
      <alignment horizontal="center" vertical="center"/>
    </xf>
    <xf numFmtId="164" fontId="18" fillId="0" borderId="23" xfId="0" applyNumberFormat="1" applyFont="1" applyFill="1" applyBorder="1" applyAlignment="1">
      <alignment horizontal="center" vertical="center"/>
    </xf>
    <xf numFmtId="0" fontId="0" fillId="36" borderId="9" xfId="0" applyFill="1" applyBorder="1"/>
    <xf numFmtId="0" fontId="0" fillId="36" borderId="5" xfId="0" applyFill="1" applyBorder="1"/>
    <xf numFmtId="0" fontId="22" fillId="35" borderId="14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18" fillId="34" borderId="25" xfId="0" applyNumberFormat="1" applyFont="1" applyFill="1" applyBorder="1" applyAlignment="1">
      <alignment horizontal="center" vertical="center"/>
    </xf>
    <xf numFmtId="164" fontId="18" fillId="34" borderId="26" xfId="0" applyNumberFormat="1" applyFont="1" applyFill="1" applyBorder="1" applyAlignment="1">
      <alignment horizontal="center" vertical="center"/>
    </xf>
    <xf numFmtId="0" fontId="18" fillId="34" borderId="22" xfId="0" applyNumberFormat="1" applyFont="1" applyFill="1" applyBorder="1" applyAlignment="1">
      <alignment horizontal="center"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89" zoomScaleNormal="89" workbookViewId="0">
      <selection activeCell="I28" sqref="I28"/>
    </sheetView>
  </sheetViews>
  <sheetFormatPr defaultRowHeight="15" x14ac:dyDescent="0.25"/>
  <cols>
    <col min="1" max="1" width="16.28515625" bestFit="1" customWidth="1"/>
    <col min="2" max="2" width="36" style="2" customWidth="1"/>
    <col min="3" max="3" width="33.7109375" style="2" customWidth="1"/>
    <col min="4" max="4" width="12.140625" customWidth="1"/>
    <col min="5" max="5" width="13.28515625" customWidth="1"/>
    <col min="6" max="6" width="11.28515625" customWidth="1"/>
    <col min="7" max="7" width="7.5703125" customWidth="1"/>
    <col min="8" max="8" width="16.140625" customWidth="1"/>
    <col min="9" max="9" width="19" customWidth="1"/>
    <col min="10" max="10" width="17" customWidth="1"/>
    <col min="11" max="11" width="26.42578125" style="4" customWidth="1"/>
  </cols>
  <sheetData>
    <row r="1" spans="1:11" ht="18.75" x14ac:dyDescent="0.3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thickBot="1" x14ac:dyDescent="0.3">
      <c r="A2" s="1"/>
    </row>
    <row r="3" spans="1:11" s="3" customFormat="1" ht="66" customHeight="1" x14ac:dyDescent="0.25">
      <c r="A3" s="5" t="s">
        <v>3</v>
      </c>
      <c r="B3" s="6" t="s">
        <v>4</v>
      </c>
      <c r="C3" s="6" t="s">
        <v>0</v>
      </c>
      <c r="D3" s="6" t="s">
        <v>1</v>
      </c>
      <c r="E3" s="6" t="s">
        <v>2</v>
      </c>
      <c r="F3" s="6" t="s">
        <v>5</v>
      </c>
      <c r="G3" s="7" t="s">
        <v>8</v>
      </c>
      <c r="H3" s="25" t="s">
        <v>6</v>
      </c>
      <c r="I3" s="30" t="s">
        <v>38</v>
      </c>
      <c r="J3" s="28" t="s">
        <v>7</v>
      </c>
      <c r="K3" s="8" t="s">
        <v>9</v>
      </c>
    </row>
    <row r="4" spans="1:11" s="3" customFormat="1" ht="15.75" x14ac:dyDescent="0.25">
      <c r="A4" s="45" t="s">
        <v>25</v>
      </c>
      <c r="B4" s="34" t="s">
        <v>13</v>
      </c>
      <c r="C4" s="34" t="s">
        <v>17</v>
      </c>
      <c r="D4" s="34">
        <v>128000</v>
      </c>
      <c r="E4" s="34">
        <v>100000</v>
      </c>
      <c r="F4" s="34">
        <v>82</v>
      </c>
      <c r="G4" s="35">
        <v>76.777777779999994</v>
      </c>
      <c r="H4" s="36">
        <f>(E4*F4)/100</f>
        <v>82000</v>
      </c>
      <c r="I4" s="50">
        <v>80000</v>
      </c>
      <c r="J4" s="37">
        <f>200000-I4</f>
        <v>120000</v>
      </c>
      <c r="K4" s="16"/>
    </row>
    <row r="5" spans="1:11" s="3" customFormat="1" ht="15.75" x14ac:dyDescent="0.25">
      <c r="A5" s="45" t="s">
        <v>33</v>
      </c>
      <c r="B5" s="34" t="s">
        <v>14</v>
      </c>
      <c r="C5" s="34" t="s">
        <v>18</v>
      </c>
      <c r="D5" s="34">
        <v>31000</v>
      </c>
      <c r="E5" s="34">
        <v>27900</v>
      </c>
      <c r="F5" s="34">
        <v>80</v>
      </c>
      <c r="G5" s="35">
        <v>70.111111109999996</v>
      </c>
      <c r="H5" s="36">
        <f t="shared" ref="H5:H11" si="0">(E5*F5)/100</f>
        <v>22320</v>
      </c>
      <c r="I5" s="50">
        <f t="shared" ref="I5:I11" si="1">ROUND(H5,-2)</f>
        <v>22300</v>
      </c>
      <c r="J5" s="38">
        <f t="shared" ref="J5:J11" si="2">J4-I5</f>
        <v>97700</v>
      </c>
      <c r="K5" s="16"/>
    </row>
    <row r="6" spans="1:11" s="3" customFormat="1" ht="30" x14ac:dyDescent="0.25">
      <c r="A6" s="45" t="s">
        <v>19</v>
      </c>
      <c r="B6" s="39" t="s">
        <v>12</v>
      </c>
      <c r="C6" s="39" t="s">
        <v>16</v>
      </c>
      <c r="D6" s="34">
        <v>62500</v>
      </c>
      <c r="E6" s="34">
        <v>53040</v>
      </c>
      <c r="F6" s="34">
        <v>79</v>
      </c>
      <c r="G6" s="35">
        <v>69.333333330000002</v>
      </c>
      <c r="H6" s="36">
        <f t="shared" si="0"/>
        <v>41901.599999999999</v>
      </c>
      <c r="I6" s="50">
        <v>40000</v>
      </c>
      <c r="J6" s="38">
        <f t="shared" si="2"/>
        <v>57700</v>
      </c>
      <c r="K6" s="16"/>
    </row>
    <row r="7" spans="1:11" s="3" customFormat="1" ht="45" x14ac:dyDescent="0.25">
      <c r="A7" s="45" t="s">
        <v>30</v>
      </c>
      <c r="B7" s="39" t="s">
        <v>31</v>
      </c>
      <c r="C7" s="34" t="s">
        <v>32</v>
      </c>
      <c r="D7" s="34">
        <v>39000</v>
      </c>
      <c r="E7" s="34">
        <v>34000</v>
      </c>
      <c r="F7" s="34">
        <v>70</v>
      </c>
      <c r="G7" s="35">
        <v>64</v>
      </c>
      <c r="H7" s="36">
        <f t="shared" si="0"/>
        <v>23800</v>
      </c>
      <c r="I7" s="50">
        <f t="shared" si="1"/>
        <v>23800</v>
      </c>
      <c r="J7" s="38">
        <f t="shared" si="2"/>
        <v>33900</v>
      </c>
      <c r="K7" s="16"/>
    </row>
    <row r="8" spans="1:11" s="3" customFormat="1" ht="15.75" x14ac:dyDescent="0.25">
      <c r="A8" s="45" t="s">
        <v>26</v>
      </c>
      <c r="B8" s="34" t="s">
        <v>11</v>
      </c>
      <c r="C8" s="34" t="s">
        <v>15</v>
      </c>
      <c r="D8" s="34">
        <v>75000</v>
      </c>
      <c r="E8" s="34">
        <v>35000</v>
      </c>
      <c r="F8" s="34">
        <v>60</v>
      </c>
      <c r="G8" s="35">
        <v>64.555555560000002</v>
      </c>
      <c r="H8" s="36">
        <f t="shared" si="0"/>
        <v>21000</v>
      </c>
      <c r="I8" s="50">
        <f t="shared" si="1"/>
        <v>21000</v>
      </c>
      <c r="J8" s="38">
        <f t="shared" si="2"/>
        <v>12900</v>
      </c>
      <c r="K8" s="16"/>
    </row>
    <row r="9" spans="1:11" s="3" customFormat="1" ht="30.75" thickBot="1" x14ac:dyDescent="0.3">
      <c r="A9" s="46" t="s">
        <v>23</v>
      </c>
      <c r="B9" s="40" t="s">
        <v>10</v>
      </c>
      <c r="C9" s="41" t="s">
        <v>24</v>
      </c>
      <c r="D9" s="40">
        <v>73500</v>
      </c>
      <c r="E9" s="40">
        <v>25000</v>
      </c>
      <c r="F9" s="40">
        <v>60</v>
      </c>
      <c r="G9" s="42">
        <v>63.444444439999998</v>
      </c>
      <c r="H9" s="43">
        <v>12900</v>
      </c>
      <c r="I9" s="51">
        <f t="shared" si="1"/>
        <v>12900</v>
      </c>
      <c r="J9" s="52">
        <f>J8-I9</f>
        <v>0</v>
      </c>
      <c r="K9" s="17" t="s">
        <v>35</v>
      </c>
    </row>
    <row r="10" spans="1:11" s="3" customFormat="1" ht="30" x14ac:dyDescent="0.25">
      <c r="A10" s="12" t="s">
        <v>20</v>
      </c>
      <c r="B10" s="33" t="s">
        <v>21</v>
      </c>
      <c r="C10" s="9" t="s">
        <v>22</v>
      </c>
      <c r="D10" s="9">
        <v>20500</v>
      </c>
      <c r="E10" s="9">
        <v>20500</v>
      </c>
      <c r="F10" s="9">
        <v>21</v>
      </c>
      <c r="G10" s="13">
        <v>27.666666670000001</v>
      </c>
      <c r="H10" s="27">
        <f t="shared" si="0"/>
        <v>4305</v>
      </c>
      <c r="I10" s="32">
        <f t="shared" si="1"/>
        <v>4300</v>
      </c>
      <c r="J10" s="44">
        <f>J9-I10</f>
        <v>-4300</v>
      </c>
      <c r="K10" s="18"/>
    </row>
    <row r="11" spans="1:11" s="3" customFormat="1" ht="30.75" thickBot="1" x14ac:dyDescent="0.3">
      <c r="A11" s="10" t="s">
        <v>27</v>
      </c>
      <c r="B11" s="11" t="s">
        <v>28</v>
      </c>
      <c r="C11" s="14" t="s">
        <v>29</v>
      </c>
      <c r="D11" s="11">
        <v>121000</v>
      </c>
      <c r="E11" s="11">
        <v>121000</v>
      </c>
      <c r="F11" s="11">
        <v>19</v>
      </c>
      <c r="G11" s="15">
        <v>27.88888889</v>
      </c>
      <c r="H11" s="26">
        <f t="shared" si="0"/>
        <v>22990</v>
      </c>
      <c r="I11" s="31">
        <f t="shared" si="1"/>
        <v>23000</v>
      </c>
      <c r="J11" s="29">
        <f t="shared" si="2"/>
        <v>-27300</v>
      </c>
      <c r="K11" s="20"/>
    </row>
    <row r="12" spans="1:11" ht="16.5" thickBot="1" x14ac:dyDescent="0.3">
      <c r="A12" s="19"/>
      <c r="B12" s="47" t="s">
        <v>34</v>
      </c>
      <c r="C12" s="47"/>
      <c r="D12" s="21">
        <f>SUM(D4:D11)</f>
        <v>550500</v>
      </c>
      <c r="E12" s="21">
        <f>SUM(E4:E11)</f>
        <v>416440</v>
      </c>
      <c r="F12" s="22"/>
      <c r="G12" s="22"/>
      <c r="H12" s="22"/>
      <c r="I12" s="23"/>
      <c r="J12" s="22"/>
      <c r="K12" s="24"/>
    </row>
    <row r="14" spans="1:11" ht="27" customHeight="1" x14ac:dyDescent="0.25">
      <c r="C14" s="49" t="s">
        <v>37</v>
      </c>
      <c r="D14" s="49"/>
      <c r="E14" s="49"/>
      <c r="F14" s="49"/>
      <c r="G14" s="49"/>
      <c r="H14" s="49"/>
    </row>
  </sheetData>
  <mergeCells count="3">
    <mergeCell ref="B12:C12"/>
    <mergeCell ref="A1:K1"/>
    <mergeCell ref="C14:H14"/>
  </mergeCells>
  <pageMargins left="0.7" right="0.7" top="0.75" bottom="0.75" header="0.3" footer="0.3"/>
  <pageSetup paperSize="8" scale="92" fitToHeight="0" orientation="landscape" r:id="rId1"/>
  <ignoredErrors>
    <ignoredError sqref="J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GrantyZadost_20180504-084327(72</vt:lpstr>
      <vt:lpstr>'GrantyZadost_20180504-084327(72'!Názvy_tisku</vt:lpstr>
      <vt:lpstr>'GrantyZadost_20180504-084327(72'!Oblast_tisku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Nádvorník Ondřej</dc:creator>
  <cp:lastModifiedBy>Šmídlová Petra</cp:lastModifiedBy>
  <cp:lastPrinted>2025-11-12T11:24:41Z</cp:lastPrinted>
  <dcterms:created xsi:type="dcterms:W3CDTF">2018-05-04T07:34:29Z</dcterms:created>
  <dcterms:modified xsi:type="dcterms:W3CDTF">2026-01-06T13:26:09Z</dcterms:modified>
</cp:coreProperties>
</file>